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8" i="1"/>
  <c r="H38"/>
  <c r="I38"/>
  <c r="J38"/>
  <c r="G33"/>
  <c r="H33"/>
  <c r="I33"/>
  <c r="J33"/>
  <c r="G29"/>
  <c r="H29"/>
  <c r="I29"/>
  <c r="J29"/>
  <c r="J28" s="1"/>
  <c r="K28" s="1"/>
  <c r="K29"/>
  <c r="G28"/>
  <c r="G23"/>
  <c r="H23"/>
  <c r="I23"/>
  <c r="J23"/>
  <c r="K23"/>
  <c r="G19"/>
  <c r="H19"/>
  <c r="H18" s="1"/>
  <c r="I19"/>
  <c r="J19"/>
  <c r="K19"/>
  <c r="G13"/>
  <c r="H13"/>
  <c r="I13"/>
  <c r="J13"/>
  <c r="K13"/>
  <c r="G6"/>
  <c r="H6"/>
  <c r="I6"/>
  <c r="J6"/>
  <c r="J5" s="1"/>
  <c r="K6"/>
  <c r="F19"/>
  <c r="F18" s="1"/>
  <c r="F6"/>
  <c r="K7"/>
  <c r="F5"/>
  <c r="K11"/>
  <c r="F13"/>
  <c r="F12" s="1"/>
  <c r="K15"/>
  <c r="F23"/>
  <c r="F26"/>
  <c r="K26" s="1"/>
  <c r="F29"/>
  <c r="F31"/>
  <c r="F33"/>
  <c r="F38"/>
  <c r="F43"/>
  <c r="F42" s="1"/>
  <c r="F62"/>
  <c r="K52"/>
  <c r="K55"/>
  <c r="F57"/>
  <c r="K40"/>
  <c r="K20"/>
  <c r="K8"/>
  <c r="K56"/>
  <c r="K24"/>
  <c r="K36"/>
  <c r="K41"/>
  <c r="K58"/>
  <c r="K59"/>
  <c r="G63"/>
  <c r="H63"/>
  <c r="I63"/>
  <c r="J63"/>
  <c r="G62"/>
  <c r="G65" s="1"/>
  <c r="H62"/>
  <c r="H65" s="1"/>
  <c r="I62"/>
  <c r="I65" s="1"/>
  <c r="J62"/>
  <c r="G57"/>
  <c r="H57"/>
  <c r="I57"/>
  <c r="J57"/>
  <c r="G31"/>
  <c r="H31"/>
  <c r="I31"/>
  <c r="G50"/>
  <c r="H50"/>
  <c r="I50"/>
  <c r="J50"/>
  <c r="G49"/>
  <c r="G43"/>
  <c r="H43"/>
  <c r="H42" s="1"/>
  <c r="I43"/>
  <c r="I42" s="1"/>
  <c r="J43"/>
  <c r="J42" s="1"/>
  <c r="G42"/>
  <c r="G26"/>
  <c r="H26"/>
  <c r="I26"/>
  <c r="J26"/>
  <c r="G22"/>
  <c r="I18"/>
  <c r="J18"/>
  <c r="G18"/>
  <c r="H12"/>
  <c r="I12"/>
  <c r="J12"/>
  <c r="G12"/>
  <c r="G5"/>
  <c r="H5"/>
  <c r="I5"/>
  <c r="K54"/>
  <c r="K53"/>
  <c r="K48"/>
  <c r="K47"/>
  <c r="K46"/>
  <c r="K45"/>
  <c r="K44"/>
  <c r="K38"/>
  <c r="K37"/>
  <c r="K35"/>
  <c r="K34"/>
  <c r="K21"/>
  <c r="K17"/>
  <c r="K16"/>
  <c r="K14"/>
  <c r="K10"/>
  <c r="K9"/>
  <c r="H28" l="1"/>
  <c r="I28"/>
  <c r="J49"/>
  <c r="F28"/>
  <c r="K31"/>
  <c r="F22"/>
  <c r="F63"/>
  <c r="F65" s="1"/>
  <c r="K51"/>
  <c r="F50"/>
  <c r="F49" s="1"/>
  <c r="F61" s="1"/>
  <c r="K57"/>
  <c r="G61"/>
  <c r="K60"/>
  <c r="K39"/>
  <c r="K27"/>
  <c r="K32"/>
  <c r="K25"/>
  <c r="K63" s="1"/>
  <c r="J65"/>
  <c r="H49"/>
  <c r="I49"/>
  <c r="J22"/>
  <c r="J61" s="1"/>
  <c r="H22"/>
  <c r="I22"/>
  <c r="I61" s="1"/>
  <c r="K5"/>
  <c r="K62" l="1"/>
  <c r="K65" s="1"/>
  <c r="K22"/>
  <c r="H61"/>
  <c r="K42"/>
  <c r="K43"/>
  <c r="K49"/>
  <c r="K50"/>
  <c r="K12"/>
  <c r="K18"/>
  <c r="K33"/>
  <c r="K61" l="1"/>
</calcChain>
</file>

<file path=xl/sharedStrings.xml><?xml version="1.0" encoding="utf-8"?>
<sst xmlns="http://schemas.openxmlformats.org/spreadsheetml/2006/main" count="67" uniqueCount="38">
  <si>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</si>
  <si>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</si>
  <si>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</si>
  <si>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</si>
  <si>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</si>
  <si>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</si>
  <si>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</si>
  <si>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</si>
  <si>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</si>
  <si>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</si>
  <si>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</si>
  <si>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</si>
  <si>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</si>
  <si>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</si>
  <si>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</si>
  <si>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</si>
  <si>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</si>
  <si>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</si>
  <si>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</si>
  <si>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</si>
  <si>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</si>
  <si>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</si>
  <si>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</si>
  <si>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</si>
  <si>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</si>
  <si>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</si>
  <si>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</si>
  <si>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</si>
  <si>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</si>
  <si>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</si>
  <si>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</si>
  <si>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</si>
  <si>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</si>
  <si>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</si>
  <si>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</si>
  <si>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</si>
  <si>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</si>
  <si>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Zał. Nr 6 do Uchwały Rady Miejskiej w Jezioranach  Nr VII/60/19 z dnia 27.06.2019r w sprawie uchwalenia budżetu na 2019r. PLAN FUNDUSZU SOŁECKIEGO na 2019r.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</si>
</sst>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5"/>
  <sheetViews>
    <sheetView tabSelected="1" zoomScaleNormal="100" workbookViewId="0">
      <selection activeCell="M10" sqref="M10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5" t="s">
        <v>37</v>
      </c>
      <c r="C2" s="15"/>
      <c r="D2" s="15"/>
      <c r="E2" s="15"/>
      <c r="F2" s="15"/>
      <c r="G2" s="15"/>
      <c r="H2" s="15"/>
      <c r="I2" s="15"/>
      <c r="J2" s="16"/>
      <c r="K2" s="16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129110.03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270.1099999999999</v>
      </c>
      <c r="K5" s="5">
        <f>F5+J5</f>
        <v>129380.14</v>
      </c>
    </row>
    <row r="6" spans="2:11">
      <c r="B6" s="3"/>
      <c r="C6" s="3">
        <v>60016</v>
      </c>
      <c r="D6" s="3"/>
      <c r="E6" s="3" t="s">
        <v>9</v>
      </c>
      <c r="F6" s="6">
        <f>F7+F8+F9+F10+F11</f>
        <v>129110.03</v>
      </c>
      <c r="G6" s="6">
        <f t="shared" ref="G6:K6" si="1">G7+G8+G9+G10+G11</f>
        <v>0</v>
      </c>
      <c r="H6" s="6">
        <f t="shared" si="1"/>
        <v>0</v>
      </c>
      <c r="I6" s="6">
        <f t="shared" si="1"/>
        <v>0</v>
      </c>
      <c r="J6" s="6">
        <f t="shared" si="1"/>
        <v>270.1099999999999</v>
      </c>
      <c r="K6" s="6">
        <f t="shared" si="1"/>
        <v>129380.14</v>
      </c>
    </row>
    <row r="7" spans="2:11">
      <c r="B7" s="3"/>
      <c r="C7" s="3"/>
      <c r="D7" s="3">
        <v>4210</v>
      </c>
      <c r="E7" s="3" t="s">
        <v>16</v>
      </c>
      <c r="F7" s="6">
        <v>47455.02</v>
      </c>
      <c r="J7" s="6">
        <v>1270.1099999999999</v>
      </c>
      <c r="K7" s="5">
        <f t="shared" ref="K7:K61" si="2">F7+J7</f>
        <v>48725.13</v>
      </c>
    </row>
    <row r="8" spans="2:11">
      <c r="B8" s="3"/>
      <c r="C8" s="3"/>
      <c r="D8" s="3">
        <v>4270</v>
      </c>
      <c r="E8" s="3" t="s">
        <v>11</v>
      </c>
      <c r="F8" s="6">
        <v>2729</v>
      </c>
      <c r="J8" s="6"/>
      <c r="K8" s="5">
        <f t="shared" si="2"/>
        <v>2729</v>
      </c>
    </row>
    <row r="9" spans="2:11">
      <c r="B9" s="3"/>
      <c r="C9" s="3"/>
      <c r="D9" s="3">
        <v>4300</v>
      </c>
      <c r="E9" s="3" t="s">
        <v>12</v>
      </c>
      <c r="F9" s="6">
        <v>2955.11</v>
      </c>
      <c r="J9" s="6"/>
      <c r="K9" s="5">
        <f t="shared" si="2"/>
        <v>2955.11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35970.9</v>
      </c>
      <c r="J10" s="6"/>
      <c r="K10" s="5">
        <f t="shared" si="2"/>
        <v>35970.9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40000</v>
      </c>
      <c r="J11" s="6">
        <v>-1000</v>
      </c>
      <c r="K11" s="5">
        <f t="shared" si="2"/>
        <v>39000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15700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400</v>
      </c>
      <c r="K12" s="5">
        <f t="shared" si="2"/>
        <v>16100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F14+F15+F16+F17</f>
        <v>15700</v>
      </c>
      <c r="G13" s="6">
        <f t="shared" ref="G13:K13" si="4">G14+G15+G16+G17</f>
        <v>0</v>
      </c>
      <c r="H13" s="6">
        <f t="shared" si="4"/>
        <v>0</v>
      </c>
      <c r="I13" s="6">
        <f t="shared" si="4"/>
        <v>0</v>
      </c>
      <c r="J13" s="6">
        <f t="shared" si="4"/>
        <v>400</v>
      </c>
      <c r="K13" s="6">
        <f t="shared" si="4"/>
        <v>16100</v>
      </c>
    </row>
    <row r="14" spans="2:11">
      <c r="B14" s="3"/>
      <c r="C14" s="3"/>
      <c r="D14" s="3">
        <v>4210</v>
      </c>
      <c r="E14" s="3" t="s">
        <v>16</v>
      </c>
      <c r="F14" s="6">
        <v>700</v>
      </c>
      <c r="J14" s="6"/>
      <c r="K14" s="5">
        <f t="shared" si="2"/>
        <v>700</v>
      </c>
    </row>
    <row r="15" spans="2:11">
      <c r="B15" s="3"/>
      <c r="C15" s="3"/>
      <c r="D15" s="3">
        <v>4270</v>
      </c>
      <c r="E15" s="3" t="s">
        <v>11</v>
      </c>
      <c r="F15" s="6">
        <v>1000</v>
      </c>
      <c r="J15" s="6">
        <v>400</v>
      </c>
      <c r="K15" s="5">
        <f t="shared" si="2"/>
        <v>1400</v>
      </c>
    </row>
    <row r="16" spans="2:11" ht="30">
      <c r="B16" s="3"/>
      <c r="C16" s="3"/>
      <c r="D16" s="3">
        <v>6050</v>
      </c>
      <c r="E16" s="7" t="s">
        <v>13</v>
      </c>
      <c r="F16" s="6">
        <v>9000</v>
      </c>
      <c r="J16" s="6"/>
      <c r="K16" s="5">
        <f t="shared" si="2"/>
        <v>9000</v>
      </c>
    </row>
    <row r="17" spans="2:11" ht="30">
      <c r="B17" s="3"/>
      <c r="C17" s="3"/>
      <c r="D17" s="3">
        <v>6060</v>
      </c>
      <c r="E17" s="7" t="s">
        <v>25</v>
      </c>
      <c r="F17" s="6">
        <v>5000</v>
      </c>
      <c r="J17" s="6"/>
      <c r="K17" s="5">
        <f t="shared" si="2"/>
        <v>5000</v>
      </c>
    </row>
    <row r="18" spans="2:11">
      <c r="B18" s="4">
        <v>750</v>
      </c>
      <c r="C18" s="4"/>
      <c r="D18" s="4"/>
      <c r="E18" s="4" t="s">
        <v>14</v>
      </c>
      <c r="F18" s="5">
        <f>F19</f>
        <v>15964.03</v>
      </c>
      <c r="G18" s="5">
        <f t="shared" ref="G18:J18" si="5">G19</f>
        <v>0</v>
      </c>
      <c r="H18" s="5">
        <f t="shared" si="5"/>
        <v>0</v>
      </c>
      <c r="I18" s="5">
        <f t="shared" si="5"/>
        <v>0</v>
      </c>
      <c r="J18" s="5">
        <f t="shared" si="5"/>
        <v>700</v>
      </c>
      <c r="K18" s="5">
        <f t="shared" si="2"/>
        <v>16664.03</v>
      </c>
    </row>
    <row r="19" spans="2:11">
      <c r="B19" s="3"/>
      <c r="C19" s="3">
        <v>75075</v>
      </c>
      <c r="D19" s="3"/>
      <c r="E19" s="3" t="s">
        <v>15</v>
      </c>
      <c r="F19" s="6">
        <f>F20+F21</f>
        <v>15964.03</v>
      </c>
      <c r="G19" s="6">
        <f t="shared" ref="G19:K19" si="6">G20+G21</f>
        <v>0</v>
      </c>
      <c r="H19" s="6">
        <f t="shared" si="6"/>
        <v>0</v>
      </c>
      <c r="I19" s="6">
        <f t="shared" si="6"/>
        <v>0</v>
      </c>
      <c r="J19" s="6">
        <f t="shared" si="6"/>
        <v>700</v>
      </c>
      <c r="K19" s="6">
        <f t="shared" si="6"/>
        <v>16664.03</v>
      </c>
    </row>
    <row r="20" spans="2:11">
      <c r="B20" s="3"/>
      <c r="C20" s="3"/>
      <c r="D20" s="3">
        <v>4210</v>
      </c>
      <c r="E20" s="3" t="s">
        <v>16</v>
      </c>
      <c r="F20" s="6">
        <v>12964.03</v>
      </c>
      <c r="J20" s="6">
        <v>700</v>
      </c>
      <c r="K20" s="5">
        <f t="shared" si="2"/>
        <v>13664.03</v>
      </c>
    </row>
    <row r="21" spans="2:11">
      <c r="B21" s="3"/>
      <c r="C21" s="3"/>
      <c r="D21" s="3">
        <v>4300</v>
      </c>
      <c r="E21" s="3" t="s">
        <v>12</v>
      </c>
      <c r="F21" s="6">
        <v>3000</v>
      </c>
      <c r="J21" s="6"/>
      <c r="K21" s="5">
        <f t="shared" si="2"/>
        <v>3000</v>
      </c>
    </row>
    <row r="22" spans="2:11" ht="26.25" customHeight="1">
      <c r="B22" s="4">
        <v>754</v>
      </c>
      <c r="C22" s="4"/>
      <c r="D22" s="4"/>
      <c r="E22" s="8" t="s">
        <v>17</v>
      </c>
      <c r="F22" s="5">
        <f>F23+F26</f>
        <v>28000</v>
      </c>
      <c r="G22" s="5">
        <f t="shared" ref="G22:J22" si="7">G23+G26</f>
        <v>0</v>
      </c>
      <c r="H22" s="5">
        <f t="shared" si="7"/>
        <v>0</v>
      </c>
      <c r="I22" s="5">
        <f t="shared" si="7"/>
        <v>0</v>
      </c>
      <c r="J22" s="5">
        <f t="shared" si="7"/>
        <v>0</v>
      </c>
      <c r="K22" s="5">
        <f t="shared" si="2"/>
        <v>28000</v>
      </c>
    </row>
    <row r="23" spans="2:11">
      <c r="B23" s="3"/>
      <c r="C23" s="3">
        <v>75412</v>
      </c>
      <c r="D23" s="3"/>
      <c r="E23" s="3" t="s">
        <v>23</v>
      </c>
      <c r="F23" s="6">
        <f>F25+F24</f>
        <v>20000</v>
      </c>
      <c r="G23" s="6">
        <f t="shared" ref="G23:K23" si="8">G25+G24</f>
        <v>0</v>
      </c>
      <c r="H23" s="6">
        <f t="shared" si="8"/>
        <v>0</v>
      </c>
      <c r="I23" s="6">
        <f t="shared" si="8"/>
        <v>0</v>
      </c>
      <c r="J23" s="6">
        <f t="shared" si="8"/>
        <v>0</v>
      </c>
      <c r="K23" s="6">
        <f t="shared" si="8"/>
        <v>20000</v>
      </c>
    </row>
    <row r="24" spans="2:11" ht="30">
      <c r="B24" s="3"/>
      <c r="C24" s="3"/>
      <c r="D24" s="3">
        <v>6050</v>
      </c>
      <c r="E24" s="7" t="s">
        <v>13</v>
      </c>
      <c r="F24" s="6">
        <v>0</v>
      </c>
      <c r="J24" s="6"/>
      <c r="K24" s="5">
        <f t="shared" si="2"/>
        <v>0</v>
      </c>
    </row>
    <row r="25" spans="2:11" ht="30">
      <c r="B25" s="3"/>
      <c r="C25" s="3"/>
      <c r="D25" s="3">
        <v>6060</v>
      </c>
      <c r="E25" s="7" t="s">
        <v>25</v>
      </c>
      <c r="F25" s="6">
        <v>20000</v>
      </c>
      <c r="J25" s="6"/>
      <c r="K25" s="5">
        <f t="shared" si="2"/>
        <v>20000</v>
      </c>
    </row>
    <row r="26" spans="2:11">
      <c r="B26" s="3"/>
      <c r="C26" s="3">
        <v>75495</v>
      </c>
      <c r="D26" s="3"/>
      <c r="E26" s="3" t="s">
        <v>24</v>
      </c>
      <c r="F26" s="6">
        <f>F27</f>
        <v>8000</v>
      </c>
      <c r="G26" s="6">
        <f t="shared" ref="G26:J26" si="9">G27</f>
        <v>0</v>
      </c>
      <c r="H26" s="6">
        <f t="shared" si="9"/>
        <v>0</v>
      </c>
      <c r="I26" s="6">
        <f t="shared" si="9"/>
        <v>0</v>
      </c>
      <c r="J26" s="6">
        <f t="shared" si="9"/>
        <v>0</v>
      </c>
      <c r="K26" s="5">
        <f t="shared" si="2"/>
        <v>8000</v>
      </c>
    </row>
    <row r="27" spans="2:11" ht="30">
      <c r="B27" s="3"/>
      <c r="C27" s="3"/>
      <c r="D27" s="3">
        <v>6050</v>
      </c>
      <c r="E27" s="12" t="s">
        <v>13</v>
      </c>
      <c r="F27" s="6">
        <v>8000</v>
      </c>
      <c r="J27" s="6"/>
      <c r="K27" s="5">
        <f t="shared" si="2"/>
        <v>8000</v>
      </c>
    </row>
    <row r="28" spans="2:11" ht="33.75" customHeight="1">
      <c r="B28" s="4">
        <v>900</v>
      </c>
      <c r="C28" s="4"/>
      <c r="D28" s="4"/>
      <c r="E28" s="8" t="s">
        <v>18</v>
      </c>
      <c r="F28" s="5">
        <f>F29+F31+F33+F38</f>
        <v>35608.49</v>
      </c>
      <c r="G28" s="5">
        <f t="shared" ref="G28:J28" si="10">G29+G31+G33+G38</f>
        <v>0</v>
      </c>
      <c r="H28" s="5">
        <f t="shared" si="10"/>
        <v>0</v>
      </c>
      <c r="I28" s="5">
        <f t="shared" si="10"/>
        <v>0</v>
      </c>
      <c r="J28" s="5">
        <f t="shared" si="10"/>
        <v>543.19999999999982</v>
      </c>
      <c r="K28" s="5">
        <f>F28+J28</f>
        <v>36151.689999999995</v>
      </c>
    </row>
    <row r="29" spans="2:11">
      <c r="B29" s="3"/>
      <c r="C29" s="3">
        <v>90002</v>
      </c>
      <c r="D29" s="3"/>
      <c r="E29" s="3" t="s">
        <v>26</v>
      </c>
      <c r="F29" s="6">
        <f>F30</f>
        <v>0</v>
      </c>
      <c r="G29" s="6">
        <f t="shared" ref="G29:K29" si="11">G30</f>
        <v>0</v>
      </c>
      <c r="H29" s="6">
        <f t="shared" si="11"/>
        <v>0</v>
      </c>
      <c r="I29" s="6">
        <f t="shared" si="11"/>
        <v>0</v>
      </c>
      <c r="J29" s="6">
        <f t="shared" si="11"/>
        <v>0</v>
      </c>
      <c r="K29" s="6">
        <f t="shared" si="11"/>
        <v>0</v>
      </c>
    </row>
    <row r="30" spans="2:11">
      <c r="B30" s="4"/>
      <c r="C30" s="4"/>
      <c r="D30" s="3">
        <v>4210</v>
      </c>
      <c r="E30" s="3" t="s">
        <v>16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>
      <c r="B31" s="3"/>
      <c r="C31" s="3">
        <v>90003</v>
      </c>
      <c r="D31" s="3"/>
      <c r="E31" s="3" t="s">
        <v>27</v>
      </c>
      <c r="F31" s="6">
        <f>F32</f>
        <v>5904</v>
      </c>
      <c r="G31" s="6">
        <f t="shared" ref="G31:I31" si="12">G32</f>
        <v>0</v>
      </c>
      <c r="H31" s="6">
        <f t="shared" si="12"/>
        <v>0</v>
      </c>
      <c r="I31" s="6">
        <f t="shared" si="12"/>
        <v>0</v>
      </c>
      <c r="J31" s="6"/>
      <c r="K31" s="5">
        <f t="shared" si="2"/>
        <v>5904</v>
      </c>
    </row>
    <row r="32" spans="2:11">
      <c r="B32" s="3"/>
      <c r="C32" s="3"/>
      <c r="D32" s="3">
        <v>4300</v>
      </c>
      <c r="E32" s="3" t="s">
        <v>34</v>
      </c>
      <c r="F32" s="6">
        <v>5904</v>
      </c>
      <c r="J32" s="6"/>
      <c r="K32" s="5">
        <f t="shared" si="2"/>
        <v>5904</v>
      </c>
    </row>
    <row r="33" spans="2:11">
      <c r="B33" s="3"/>
      <c r="C33" s="3">
        <v>90004</v>
      </c>
      <c r="D33" s="3"/>
      <c r="E33" s="3" t="s">
        <v>28</v>
      </c>
      <c r="F33" s="6">
        <f>F34+F36+F37+F35</f>
        <v>27641.879999999997</v>
      </c>
      <c r="G33" s="6">
        <f t="shared" ref="G33:J33" si="13">G34+G36+G37+G35</f>
        <v>0</v>
      </c>
      <c r="H33" s="6">
        <f t="shared" si="13"/>
        <v>0</v>
      </c>
      <c r="I33" s="6">
        <f t="shared" si="13"/>
        <v>0</v>
      </c>
      <c r="J33" s="6">
        <f t="shared" si="13"/>
        <v>2043.1999999999998</v>
      </c>
      <c r="K33" s="5">
        <f t="shared" si="2"/>
        <v>29685.079999999998</v>
      </c>
    </row>
    <row r="34" spans="2:11">
      <c r="B34" s="3"/>
      <c r="C34" s="3"/>
      <c r="D34" s="3">
        <v>4210</v>
      </c>
      <c r="E34" s="3" t="s">
        <v>33</v>
      </c>
      <c r="F34" s="6">
        <v>12181.88</v>
      </c>
      <c r="J34" s="6">
        <v>-516.4</v>
      </c>
      <c r="K34" s="5">
        <f t="shared" si="2"/>
        <v>11665.48</v>
      </c>
    </row>
    <row r="35" spans="2:11">
      <c r="B35" s="3"/>
      <c r="C35" s="3"/>
      <c r="D35" s="3">
        <v>4270</v>
      </c>
      <c r="E35" s="3" t="s">
        <v>11</v>
      </c>
      <c r="F35" s="6">
        <v>1000</v>
      </c>
      <c r="J35" s="6">
        <v>326.60000000000002</v>
      </c>
      <c r="K35" s="5">
        <f t="shared" si="2"/>
        <v>1326.6</v>
      </c>
    </row>
    <row r="36" spans="2:11">
      <c r="B36" s="3"/>
      <c r="C36" s="3"/>
      <c r="D36" s="3">
        <v>4300</v>
      </c>
      <c r="E36" s="3" t="s">
        <v>12</v>
      </c>
      <c r="F36" s="6">
        <v>0</v>
      </c>
      <c r="J36" s="6"/>
      <c r="K36" s="5">
        <f t="shared" si="2"/>
        <v>0</v>
      </c>
    </row>
    <row r="37" spans="2:11" ht="30">
      <c r="B37" s="3"/>
      <c r="C37" s="3"/>
      <c r="D37" s="3">
        <v>6060</v>
      </c>
      <c r="E37" s="13" t="s">
        <v>13</v>
      </c>
      <c r="F37" s="6">
        <v>14460</v>
      </c>
      <c r="G37" s="14"/>
      <c r="H37" s="14"/>
      <c r="I37" s="14"/>
      <c r="J37" s="6">
        <v>2233</v>
      </c>
      <c r="K37" s="5">
        <f t="shared" si="2"/>
        <v>16693</v>
      </c>
    </row>
    <row r="38" spans="2:11">
      <c r="B38" s="3"/>
      <c r="C38" s="3">
        <v>90015</v>
      </c>
      <c r="D38" s="3"/>
      <c r="E38" s="3" t="s">
        <v>29</v>
      </c>
      <c r="F38" s="6">
        <f>F41+F40+F39</f>
        <v>2062.61</v>
      </c>
      <c r="G38" s="6">
        <f t="shared" ref="G38:J38" si="14">G41+G40+G39</f>
        <v>0</v>
      </c>
      <c r="H38" s="6">
        <f t="shared" si="14"/>
        <v>0</v>
      </c>
      <c r="I38" s="6">
        <f t="shared" si="14"/>
        <v>0</v>
      </c>
      <c r="J38" s="6">
        <f t="shared" si="14"/>
        <v>-1500</v>
      </c>
      <c r="K38" s="5">
        <f t="shared" si="2"/>
        <v>562.61000000000013</v>
      </c>
    </row>
    <row r="39" spans="2:11">
      <c r="B39" s="3"/>
      <c r="C39" s="3"/>
      <c r="D39" s="3">
        <v>4210</v>
      </c>
      <c r="E39" s="3" t="s">
        <v>16</v>
      </c>
      <c r="F39" s="6">
        <v>2062.61</v>
      </c>
      <c r="J39" s="6">
        <v>-1500</v>
      </c>
      <c r="K39" s="5">
        <f t="shared" si="2"/>
        <v>562.61000000000013</v>
      </c>
    </row>
    <row r="40" spans="2:11" ht="30">
      <c r="B40" s="3"/>
      <c r="C40" s="3"/>
      <c r="D40" s="3">
        <v>6050</v>
      </c>
      <c r="E40" s="7" t="s">
        <v>13</v>
      </c>
      <c r="F40" s="6">
        <v>0</v>
      </c>
      <c r="J40" s="6"/>
      <c r="K40" s="5">
        <f t="shared" si="2"/>
        <v>0</v>
      </c>
    </row>
    <row r="41" spans="2:11" ht="30">
      <c r="B41" s="3"/>
      <c r="C41" s="3"/>
      <c r="D41" s="3">
        <v>6060</v>
      </c>
      <c r="E41" s="7" t="s">
        <v>25</v>
      </c>
      <c r="F41" s="6">
        <v>0</v>
      </c>
      <c r="J41" s="6"/>
      <c r="K41" s="5">
        <f t="shared" si="2"/>
        <v>0</v>
      </c>
    </row>
    <row r="42" spans="2:11" ht="33.75" customHeight="1">
      <c r="B42" s="4">
        <v>921</v>
      </c>
      <c r="C42" s="4"/>
      <c r="D42" s="4"/>
      <c r="E42" s="8" t="s">
        <v>20</v>
      </c>
      <c r="F42" s="5">
        <f>F43</f>
        <v>70088.36</v>
      </c>
      <c r="G42" s="5">
        <f t="shared" ref="G42:J42" si="15">G43</f>
        <v>0</v>
      </c>
      <c r="H42" s="5">
        <f t="shared" si="15"/>
        <v>0</v>
      </c>
      <c r="I42" s="5">
        <f t="shared" si="15"/>
        <v>0</v>
      </c>
      <c r="J42" s="5">
        <f t="shared" si="15"/>
        <v>-3669.21</v>
      </c>
      <c r="K42" s="5">
        <f t="shared" si="2"/>
        <v>66419.149999999994</v>
      </c>
    </row>
    <row r="43" spans="2:11">
      <c r="B43" s="3"/>
      <c r="C43" s="3">
        <v>92109</v>
      </c>
      <c r="D43" s="3"/>
      <c r="E43" s="3" t="s">
        <v>30</v>
      </c>
      <c r="F43" s="6">
        <f>F44+F45+F46+F47+F48</f>
        <v>70088.36</v>
      </c>
      <c r="G43" s="6">
        <f t="shared" ref="G43:J43" si="16">G44+G45+G46+G47+G48</f>
        <v>0</v>
      </c>
      <c r="H43" s="6">
        <f t="shared" si="16"/>
        <v>0</v>
      </c>
      <c r="I43" s="6">
        <f t="shared" si="16"/>
        <v>0</v>
      </c>
      <c r="J43" s="6">
        <f t="shared" si="16"/>
        <v>-3669.21</v>
      </c>
      <c r="K43" s="5">
        <f t="shared" si="2"/>
        <v>66419.149999999994</v>
      </c>
    </row>
    <row r="44" spans="2:11">
      <c r="B44" s="3"/>
      <c r="C44" s="3"/>
      <c r="D44" s="3">
        <v>4210</v>
      </c>
      <c r="E44" s="3" t="s">
        <v>16</v>
      </c>
      <c r="F44" s="6">
        <v>9238.11</v>
      </c>
      <c r="J44" s="6">
        <v>-1760.11</v>
      </c>
      <c r="K44" s="5">
        <f t="shared" si="2"/>
        <v>7478.0000000000009</v>
      </c>
    </row>
    <row r="45" spans="2:11">
      <c r="B45" s="3"/>
      <c r="C45" s="3"/>
      <c r="D45" s="3">
        <v>4270</v>
      </c>
      <c r="E45" s="3" t="s">
        <v>11</v>
      </c>
      <c r="F45" s="6">
        <v>1180</v>
      </c>
      <c r="J45" s="6"/>
      <c r="K45" s="5">
        <f t="shared" si="2"/>
        <v>1180</v>
      </c>
    </row>
    <row r="46" spans="2:11">
      <c r="B46" s="3"/>
      <c r="C46" s="3"/>
      <c r="D46" s="3">
        <v>4300</v>
      </c>
      <c r="E46" s="3" t="s">
        <v>12</v>
      </c>
      <c r="F46" s="6">
        <v>490.3</v>
      </c>
      <c r="J46" s="6"/>
      <c r="K46" s="5">
        <f t="shared" si="2"/>
        <v>490.3</v>
      </c>
    </row>
    <row r="47" spans="2:11" ht="30">
      <c r="B47" s="3"/>
      <c r="C47" s="3"/>
      <c r="D47" s="3">
        <v>6050</v>
      </c>
      <c r="E47" s="7" t="s">
        <v>13</v>
      </c>
      <c r="F47" s="6">
        <v>26127.7</v>
      </c>
      <c r="J47" s="6">
        <v>-2379.1</v>
      </c>
      <c r="K47" s="5">
        <f t="shared" si="2"/>
        <v>23748.600000000002</v>
      </c>
    </row>
    <row r="48" spans="2:11" ht="30">
      <c r="B48" s="3"/>
      <c r="C48" s="3"/>
      <c r="D48" s="3">
        <v>6060</v>
      </c>
      <c r="E48" s="7" t="s">
        <v>25</v>
      </c>
      <c r="F48" s="6">
        <v>33052.25</v>
      </c>
      <c r="J48" s="6">
        <v>470</v>
      </c>
      <c r="K48" s="5">
        <f t="shared" si="2"/>
        <v>33522.25</v>
      </c>
    </row>
    <row r="49" spans="2:11">
      <c r="B49" s="4">
        <v>926</v>
      </c>
      <c r="C49" s="4"/>
      <c r="D49" s="4"/>
      <c r="E49" s="4" t="s">
        <v>19</v>
      </c>
      <c r="F49" s="5">
        <f>F50+F57</f>
        <v>70934</v>
      </c>
      <c r="G49" s="5">
        <f>G50+G57</f>
        <v>0</v>
      </c>
      <c r="H49" s="5">
        <f>H50+H57</f>
        <v>0</v>
      </c>
      <c r="I49" s="5">
        <f>I50+I57</f>
        <v>0</v>
      </c>
      <c r="J49" s="5">
        <f>J50+J57</f>
        <v>1755.9</v>
      </c>
      <c r="K49" s="5">
        <f t="shared" si="2"/>
        <v>72689.899999999994</v>
      </c>
    </row>
    <row r="50" spans="2:11">
      <c r="B50" s="3"/>
      <c r="C50" s="3">
        <v>92601</v>
      </c>
      <c r="D50" s="3"/>
      <c r="E50" s="3" t="s">
        <v>31</v>
      </c>
      <c r="F50" s="6">
        <f>F51+F52+F54+F55+F56+F53</f>
        <v>65934</v>
      </c>
      <c r="G50" s="6">
        <f>G51+G52+G54+G55+G56+G53</f>
        <v>0</v>
      </c>
      <c r="H50" s="6">
        <f>H51+H52+H54+H55+H56+H53</f>
        <v>0</v>
      </c>
      <c r="I50" s="6">
        <f>I51+I52+I54+I55+I56+I53</f>
        <v>0</v>
      </c>
      <c r="J50" s="6">
        <f>J51+J52+J54+J55+J56+J53</f>
        <v>-2233.1999999999998</v>
      </c>
      <c r="K50" s="5">
        <f t="shared" si="2"/>
        <v>63700.800000000003</v>
      </c>
    </row>
    <row r="51" spans="2:11">
      <c r="B51" s="3"/>
      <c r="C51" s="3"/>
      <c r="D51" s="3">
        <v>4210</v>
      </c>
      <c r="E51" s="3" t="s">
        <v>16</v>
      </c>
      <c r="F51" s="6">
        <v>12218.8</v>
      </c>
      <c r="J51" s="6"/>
      <c r="K51" s="5">
        <f t="shared" si="2"/>
        <v>12218.8</v>
      </c>
    </row>
    <row r="52" spans="2:11">
      <c r="B52" s="3"/>
      <c r="C52" s="3"/>
      <c r="D52" s="3">
        <v>4270</v>
      </c>
      <c r="E52" s="3" t="s">
        <v>11</v>
      </c>
      <c r="F52" s="6">
        <v>300</v>
      </c>
      <c r="J52" s="6"/>
      <c r="K52" s="5">
        <f t="shared" si="2"/>
        <v>300</v>
      </c>
    </row>
    <row r="53" spans="2:11">
      <c r="B53" s="3"/>
      <c r="C53" s="3"/>
      <c r="D53" s="3">
        <v>4300</v>
      </c>
      <c r="E53" s="3" t="s">
        <v>12</v>
      </c>
      <c r="F53" s="6">
        <v>1592.2</v>
      </c>
      <c r="J53" s="6">
        <v>-1033.2</v>
      </c>
      <c r="K53" s="5">
        <f t="shared" si="2"/>
        <v>559</v>
      </c>
    </row>
    <row r="54" spans="2:11" ht="30">
      <c r="B54" s="3"/>
      <c r="C54" s="3"/>
      <c r="D54" s="3">
        <v>6050</v>
      </c>
      <c r="E54" s="7" t="s">
        <v>13</v>
      </c>
      <c r="F54" s="6">
        <v>5803</v>
      </c>
      <c r="J54" s="6">
        <v>800</v>
      </c>
      <c r="K54" s="5">
        <f t="shared" si="2"/>
        <v>6603</v>
      </c>
    </row>
    <row r="55" spans="2:11" ht="30">
      <c r="B55" s="3"/>
      <c r="C55" s="3"/>
      <c r="D55" s="3">
        <v>6060</v>
      </c>
      <c r="E55" s="7" t="s">
        <v>25</v>
      </c>
      <c r="F55" s="6">
        <v>46020</v>
      </c>
      <c r="J55" s="6">
        <v>-2000</v>
      </c>
      <c r="K55" s="5">
        <f t="shared" si="2"/>
        <v>44020</v>
      </c>
    </row>
    <row r="56" spans="2:11">
      <c r="B56" s="3"/>
      <c r="C56" s="3"/>
      <c r="D56" s="3"/>
      <c r="E56" s="3"/>
      <c r="F56" s="6"/>
      <c r="J56" s="6"/>
      <c r="K56" s="5">
        <f t="shared" si="2"/>
        <v>0</v>
      </c>
    </row>
    <row r="57" spans="2:11">
      <c r="B57" s="3"/>
      <c r="C57" s="3">
        <v>92695</v>
      </c>
      <c r="D57" s="3"/>
      <c r="E57" s="3" t="s">
        <v>32</v>
      </c>
      <c r="F57" s="6">
        <f>F58+F59+F60</f>
        <v>5000</v>
      </c>
      <c r="G57" s="6">
        <f t="shared" ref="G57:J57" si="17">G58+G59+G60</f>
        <v>0</v>
      </c>
      <c r="H57" s="6">
        <f t="shared" si="17"/>
        <v>0</v>
      </c>
      <c r="I57" s="6">
        <f t="shared" si="17"/>
        <v>0</v>
      </c>
      <c r="J57" s="6">
        <f t="shared" si="17"/>
        <v>3989.1</v>
      </c>
      <c r="K57" s="5">
        <f t="shared" si="2"/>
        <v>8989.1</v>
      </c>
    </row>
    <row r="58" spans="2:11">
      <c r="B58" s="3"/>
      <c r="C58" s="3"/>
      <c r="D58" s="3">
        <v>4210</v>
      </c>
      <c r="E58" s="3" t="s">
        <v>16</v>
      </c>
      <c r="F58" s="6"/>
      <c r="J58" s="6">
        <v>1080</v>
      </c>
      <c r="K58" s="5">
        <f t="shared" si="2"/>
        <v>1080</v>
      </c>
    </row>
    <row r="59" spans="2:11" ht="30">
      <c r="B59" s="3"/>
      <c r="C59" s="3"/>
      <c r="D59" s="3">
        <v>6050</v>
      </c>
      <c r="E59" s="7" t="s">
        <v>13</v>
      </c>
      <c r="F59" s="6"/>
      <c r="J59" s="6">
        <v>2909.1</v>
      </c>
      <c r="K59" s="5">
        <f t="shared" si="2"/>
        <v>2909.1</v>
      </c>
    </row>
    <row r="60" spans="2:11" ht="30">
      <c r="B60" s="3"/>
      <c r="C60" s="3"/>
      <c r="D60" s="3">
        <v>6060</v>
      </c>
      <c r="E60" s="7" t="s">
        <v>25</v>
      </c>
      <c r="F60" s="6">
        <v>5000</v>
      </c>
      <c r="J60" s="6"/>
      <c r="K60" s="5">
        <f t="shared" si="2"/>
        <v>5000</v>
      </c>
    </row>
    <row r="61" spans="2:11">
      <c r="B61" s="4"/>
      <c r="C61" s="4"/>
      <c r="D61" s="4"/>
      <c r="E61" s="4" t="s">
        <v>21</v>
      </c>
      <c r="F61" s="5">
        <f>F5+F12+F18+F22+F28+F42+F49</f>
        <v>365404.91</v>
      </c>
      <c r="G61" s="5">
        <f t="shared" ref="G61:J61" si="18">G5+G12+G18+G22+G28+G42+G49</f>
        <v>0</v>
      </c>
      <c r="H61" s="5">
        <f t="shared" si="18"/>
        <v>0</v>
      </c>
      <c r="I61" s="5">
        <f t="shared" si="18"/>
        <v>0</v>
      </c>
      <c r="J61" s="5">
        <f t="shared" si="18"/>
        <v>0</v>
      </c>
      <c r="K61" s="5">
        <f t="shared" si="2"/>
        <v>365404.91</v>
      </c>
    </row>
    <row r="62" spans="2:11">
      <c r="C62" s="1" t="s">
        <v>4</v>
      </c>
      <c r="F62" s="9">
        <f t="shared" ref="F62:K62" si="19">F7+F8+F9+F14+F15+F20+F21+F30+F32+F34+F35+F36+F39+F44+F45+F46+F51+F52+F53+F58</f>
        <v>116971.06000000001</v>
      </c>
      <c r="G62" s="9">
        <f t="shared" si="19"/>
        <v>0</v>
      </c>
      <c r="H62" s="9">
        <f t="shared" si="19"/>
        <v>0</v>
      </c>
      <c r="I62" s="9">
        <f t="shared" si="19"/>
        <v>0</v>
      </c>
      <c r="J62" s="9">
        <f t="shared" si="19"/>
        <v>-1033.0000000000005</v>
      </c>
      <c r="K62" s="9">
        <f t="shared" si="19"/>
        <v>115938.06000000001</v>
      </c>
    </row>
    <row r="63" spans="2:11">
      <c r="C63" s="1" t="s">
        <v>5</v>
      </c>
      <c r="F63" s="9">
        <f t="shared" ref="F63:K63" si="20">F10+F11+F16+F17+F24+F25+F27+F37+F40+F41+F47+F48+F54+F55+F59+F60</f>
        <v>248433.85</v>
      </c>
      <c r="G63" s="9">
        <f t="shared" si="20"/>
        <v>0</v>
      </c>
      <c r="H63" s="9">
        <f t="shared" si="20"/>
        <v>0</v>
      </c>
      <c r="I63" s="9">
        <f t="shared" si="20"/>
        <v>0</v>
      </c>
      <c r="J63" s="9">
        <f t="shared" si="20"/>
        <v>1033</v>
      </c>
      <c r="K63" s="9">
        <f t="shared" si="20"/>
        <v>249466.85</v>
      </c>
    </row>
    <row r="64" spans="2:11">
      <c r="F64" s="9"/>
    </row>
    <row r="65" spans="3:11">
      <c r="C65" s="1" t="s">
        <v>6</v>
      </c>
      <c r="F65" s="9">
        <f>F62+F63</f>
        <v>365404.91000000003</v>
      </c>
      <c r="G65" s="9">
        <f t="shared" ref="G65:K65" si="21">G62+G63</f>
        <v>0</v>
      </c>
      <c r="H65" s="9">
        <f t="shared" si="21"/>
        <v>0</v>
      </c>
      <c r="I65" s="9">
        <f t="shared" si="21"/>
        <v>0</v>
      </c>
      <c r="J65" s="9">
        <f t="shared" si="21"/>
        <v>0</v>
      </c>
      <c r="K65" s="9">
        <f t="shared" si="21"/>
        <v>365404.91000000003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2019-07-01T07:06:30Z</dcterms:modified>
</cp:coreProperties>
</file>