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N11" i="1"/>
  <c r="J11"/>
  <c r="E192"/>
  <c r="E184"/>
  <c r="E176"/>
  <c r="E238"/>
  <c r="M236"/>
  <c r="G237"/>
  <c r="G236"/>
  <c r="I236"/>
  <c r="M229"/>
  <c r="G230"/>
  <c r="G229"/>
  <c r="I229"/>
  <c r="E224"/>
  <c r="E222"/>
  <c r="M221"/>
  <c r="G223"/>
  <c r="I221"/>
  <c r="F223"/>
  <c r="E215"/>
  <c r="M214"/>
  <c r="G216"/>
  <c r="G214"/>
  <c r="I214"/>
  <c r="F216"/>
  <c r="P209"/>
  <c r="O209"/>
  <c r="N209"/>
  <c r="L209"/>
  <c r="K209"/>
  <c r="J209"/>
  <c r="E208"/>
  <c r="M207"/>
  <c r="I207"/>
  <c r="M206"/>
  <c r="G207"/>
  <c r="I206"/>
  <c r="F207"/>
  <c r="E200"/>
  <c r="M199"/>
  <c r="I199"/>
  <c r="M198"/>
  <c r="G199"/>
  <c r="I198"/>
  <c r="F199"/>
  <c r="M191"/>
  <c r="I191"/>
  <c r="M190"/>
  <c r="G191"/>
  <c r="I190"/>
  <c r="M182"/>
  <c r="I182"/>
  <c r="M174"/>
  <c r="G175"/>
  <c r="I174"/>
  <c r="F175"/>
  <c r="E168"/>
  <c r="M166"/>
  <c r="G167"/>
  <c r="I166"/>
  <c r="F167"/>
  <c r="M158"/>
  <c r="I158"/>
  <c r="F158"/>
  <c r="E158"/>
  <c r="M152"/>
  <c r="G152"/>
  <c r="I152"/>
  <c r="F152"/>
  <c r="E152"/>
  <c r="M146"/>
  <c r="G146"/>
  <c r="I146"/>
  <c r="F147"/>
  <c r="P140"/>
  <c r="O140"/>
  <c r="N140"/>
  <c r="L140"/>
  <c r="K140"/>
  <c r="J140"/>
  <c r="M138"/>
  <c r="G138"/>
  <c r="I138"/>
  <c r="F138"/>
  <c r="M137"/>
  <c r="G137"/>
  <c r="I137"/>
  <c r="P132"/>
  <c r="O132"/>
  <c r="N132"/>
  <c r="L132"/>
  <c r="K132"/>
  <c r="J132"/>
  <c r="M131"/>
  <c r="M132"/>
  <c r="I131"/>
  <c r="F131"/>
  <c r="M129"/>
  <c r="G130"/>
  <c r="I129"/>
  <c r="H129"/>
  <c r="P124"/>
  <c r="O124"/>
  <c r="N124"/>
  <c r="L124"/>
  <c r="K124"/>
  <c r="J124"/>
  <c r="M123"/>
  <c r="I123"/>
  <c r="M122"/>
  <c r="G122"/>
  <c r="M121"/>
  <c r="I121"/>
  <c r="M115"/>
  <c r="G115"/>
  <c r="E115"/>
  <c r="I115"/>
  <c r="F115"/>
  <c r="M114"/>
  <c r="G114"/>
  <c r="I114"/>
  <c r="F114"/>
  <c r="M107"/>
  <c r="I107"/>
  <c r="F108"/>
  <c r="M102"/>
  <c r="I102"/>
  <c r="G102"/>
  <c r="P101"/>
  <c r="O101"/>
  <c r="N101"/>
  <c r="L101"/>
  <c r="K101"/>
  <c r="M100"/>
  <c r="G101"/>
  <c r="I100"/>
  <c r="F101"/>
  <c r="P95"/>
  <c r="O95"/>
  <c r="N95"/>
  <c r="L95"/>
  <c r="K95"/>
  <c r="J95"/>
  <c r="M93"/>
  <c r="I93"/>
  <c r="F93"/>
  <c r="M92"/>
  <c r="M91"/>
  <c r="I91"/>
  <c r="H91"/>
  <c r="M85"/>
  <c r="G85"/>
  <c r="I85"/>
  <c r="F86"/>
  <c r="M78"/>
  <c r="I78"/>
  <c r="F79"/>
  <c r="F78"/>
  <c r="M70"/>
  <c r="I70"/>
  <c r="F71"/>
  <c r="F70"/>
  <c r="M64"/>
  <c r="G65"/>
  <c r="G64"/>
  <c r="I64"/>
  <c r="F65"/>
  <c r="F64"/>
  <c r="M57"/>
  <c r="G57"/>
  <c r="E57"/>
  <c r="I57"/>
  <c r="F57"/>
  <c r="E52"/>
  <c r="M50"/>
  <c r="I50"/>
  <c r="F50"/>
  <c r="M44"/>
  <c r="G44"/>
  <c r="E44"/>
  <c r="I44"/>
  <c r="F45"/>
  <c r="M38"/>
  <c r="G39"/>
  <c r="I38"/>
  <c r="F39"/>
  <c r="M32"/>
  <c r="G33"/>
  <c r="I32"/>
  <c r="F33"/>
  <c r="M26"/>
  <c r="G27"/>
  <c r="I26"/>
  <c r="F27"/>
  <c r="M19"/>
  <c r="I19"/>
  <c r="F20"/>
  <c r="P13"/>
  <c r="P239"/>
  <c r="O13"/>
  <c r="N13"/>
  <c r="N239"/>
  <c r="N240"/>
  <c r="L13"/>
  <c r="K13"/>
  <c r="N12"/>
  <c r="J12"/>
  <c r="J13"/>
  <c r="J239"/>
  <c r="J240"/>
  <c r="O239"/>
  <c r="H102"/>
  <c r="F122"/>
  <c r="G45"/>
  <c r="H123"/>
  <c r="H191"/>
  <c r="I209"/>
  <c r="F32"/>
  <c r="H138"/>
  <c r="F51"/>
  <c r="E51"/>
  <c r="E50"/>
  <c r="G147"/>
  <c r="H199"/>
  <c r="M95"/>
  <c r="I132"/>
  <c r="M140"/>
  <c r="H207"/>
  <c r="H214"/>
  <c r="H209"/>
  <c r="G159"/>
  <c r="H64"/>
  <c r="E65"/>
  <c r="E64"/>
  <c r="F191"/>
  <c r="F190"/>
  <c r="H190"/>
  <c r="F38"/>
  <c r="E38"/>
  <c r="F58"/>
  <c r="F59"/>
  <c r="F91"/>
  <c r="I95"/>
  <c r="F100"/>
  <c r="H158"/>
  <c r="E159"/>
  <c r="F159"/>
  <c r="P12"/>
  <c r="H32"/>
  <c r="E33"/>
  <c r="H50"/>
  <c r="G51"/>
  <c r="G86"/>
  <c r="H93"/>
  <c r="I101"/>
  <c r="H115"/>
  <c r="H131"/>
  <c r="H132"/>
  <c r="H174"/>
  <c r="F237"/>
  <c r="L239"/>
  <c r="G93"/>
  <c r="E93"/>
  <c r="G131"/>
  <c r="G132"/>
  <c r="H152"/>
  <c r="G153"/>
  <c r="H38"/>
  <c r="E39"/>
  <c r="H78"/>
  <c r="E79"/>
  <c r="E78"/>
  <c r="H100"/>
  <c r="E101"/>
  <c r="G123"/>
  <c r="G124"/>
  <c r="I124"/>
  <c r="H166"/>
  <c r="H182"/>
  <c r="H198"/>
  <c r="H221"/>
  <c r="H236"/>
  <c r="F26"/>
  <c r="G38"/>
  <c r="F44"/>
  <c r="F85"/>
  <c r="E85"/>
  <c r="G100"/>
  <c r="E100"/>
  <c r="F102"/>
  <c r="E102"/>
  <c r="F123"/>
  <c r="E123"/>
  <c r="E124"/>
  <c r="F137"/>
  <c r="E137"/>
  <c r="F146"/>
  <c r="E146"/>
  <c r="M101"/>
  <c r="H101"/>
  <c r="I140"/>
  <c r="H44"/>
  <c r="E45"/>
  <c r="H85"/>
  <c r="E86"/>
  <c r="H146"/>
  <c r="E147"/>
  <c r="H206"/>
  <c r="E216"/>
  <c r="E214"/>
  <c r="F214"/>
  <c r="G166"/>
  <c r="E191"/>
  <c r="E190"/>
  <c r="G190"/>
  <c r="F221"/>
  <c r="F174"/>
  <c r="F124"/>
  <c r="H114"/>
  <c r="H57"/>
  <c r="H107"/>
  <c r="H137"/>
  <c r="H140"/>
  <c r="G79"/>
  <c r="G78"/>
  <c r="G91"/>
  <c r="E91"/>
  <c r="E92"/>
  <c r="E95"/>
  <c r="F107"/>
  <c r="E107"/>
  <c r="F121"/>
  <c r="E121"/>
  <c r="G158"/>
  <c r="G183"/>
  <c r="G71"/>
  <c r="G70"/>
  <c r="G107"/>
  <c r="F130"/>
  <c r="F129"/>
  <c r="E129"/>
  <c r="F183"/>
  <c r="E183"/>
  <c r="F182"/>
  <c r="E182"/>
  <c r="G20"/>
  <c r="G50"/>
  <c r="G92"/>
  <c r="G95"/>
  <c r="E108"/>
  <c r="F206"/>
  <c r="F198"/>
  <c r="G182"/>
  <c r="H70"/>
  <c r="E71"/>
  <c r="E70"/>
  <c r="H229"/>
  <c r="F230"/>
  <c r="F229"/>
  <c r="G129"/>
  <c r="F92"/>
  <c r="F95"/>
  <c r="H26"/>
  <c r="E27"/>
  <c r="G26"/>
  <c r="E26"/>
  <c r="G19"/>
  <c r="H19"/>
  <c r="E20"/>
  <c r="F140"/>
  <c r="E153"/>
  <c r="F153"/>
  <c r="M209"/>
  <c r="I13"/>
  <c r="I239"/>
  <c r="E114"/>
  <c r="M124"/>
  <c r="G121"/>
  <c r="H121"/>
  <c r="H124"/>
  <c r="M13"/>
  <c r="M239"/>
  <c r="E122"/>
  <c r="H95"/>
  <c r="H13"/>
  <c r="H239"/>
  <c r="G140"/>
  <c r="E138"/>
  <c r="E140"/>
  <c r="E167"/>
  <c r="E166"/>
  <c r="F166"/>
  <c r="E199"/>
  <c r="E198"/>
  <c r="G198"/>
  <c r="G221"/>
  <c r="E223"/>
  <c r="E221"/>
  <c r="E209"/>
  <c r="G209"/>
  <c r="E237"/>
  <c r="E236"/>
  <c r="F132"/>
  <c r="E131"/>
  <c r="E175"/>
  <c r="E174"/>
  <c r="G174"/>
  <c r="E207"/>
  <c r="E206"/>
  <c r="G206"/>
  <c r="E230"/>
  <c r="E229"/>
  <c r="F236"/>
  <c r="F209"/>
  <c r="E130"/>
  <c r="G58"/>
  <c r="G59"/>
  <c r="G32"/>
  <c r="F19"/>
  <c r="E32"/>
  <c r="G13"/>
  <c r="G239"/>
  <c r="E19"/>
  <c r="E13"/>
  <c r="E239"/>
  <c r="F13"/>
  <c r="F239"/>
  <c r="E132"/>
  <c r="F240"/>
</calcChain>
</file>

<file path=xl/sharedStrings.xml><?xml version="1.0" encoding="utf-8"?>
<sst xmlns="http://schemas.openxmlformats.org/spreadsheetml/2006/main" count="262" uniqueCount="99">
  <si>
    <t xml:space="preserve">Wydatki* na programy i projekty realizowane ze środków pochodzących z funduszy strukturalnych i Funduszu Spójności oraz pozostałe środki pochodzące ze źródeł zagranicznych nie podlegających zwrotowi.     </t>
  </si>
  <si>
    <t>Lp.</t>
  </si>
  <si>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</si>
  <si>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</si>
  <si>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</si>
  <si>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</si>
  <si>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</si>
  <si>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</si>
  <si>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</si>
  <si>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>Środki
z budżetu UE</t>
  </si>
  <si>
    <t>2019 r.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</si>
  <si>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</si>
  <si>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</si>
  <si>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</si>
  <si>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</si>
  <si>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</si>
  <si>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</si>
  <si>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(14+15+16+17)</t>
  </si>
  <si>
    <t>pożyczki
i kredyty</t>
  </si>
  <si>
    <t>obligacje</t>
  </si>
  <si>
    <t>pozostałe**</t>
  </si>
  <si>
    <t>pozostałe</t>
  </si>
  <si>
    <t>w poz 1 kol.10 , w tym kredyty UE(str.1)</t>
  </si>
  <si>
    <t>kred UE</t>
  </si>
  <si>
    <t xml:space="preserve">pożyczki UE </t>
  </si>
  <si>
    <t>poż kre.UE</t>
  </si>
  <si>
    <t>Wydatki majątkowe 2019r razem:</t>
  </si>
  <si>
    <t>x</t>
  </si>
  <si>
    <t>Program:</t>
  </si>
  <si>
    <t>Priorytet:</t>
  </si>
  <si>
    <t>1.</t>
  </si>
  <si>
    <t>Działanie:</t>
  </si>
  <si>
    <t>Nazwa projektu:</t>
  </si>
  <si>
    <t>Razem wydatki:</t>
  </si>
  <si>
    <t>01010-..7,..9</t>
  </si>
  <si>
    <t>PROW Budowa sieci wodociągowej z przyłączami w Studziance II etap 63,63%</t>
  </si>
  <si>
    <t>60016-…7,…9</t>
  </si>
  <si>
    <t>Razem</t>
  </si>
  <si>
    <t>60016-7,…9</t>
  </si>
  <si>
    <t xml:space="preserve">Razem </t>
  </si>
  <si>
    <t>92601…7…9</t>
  </si>
  <si>
    <t>RPO Budowa bazy lokalowej dla OSP Jeziorany + projekt 85%</t>
  </si>
  <si>
    <t>75412-..7,..9</t>
  </si>
  <si>
    <t>RPO Budowa bazy lokalowej OSP Franknowo 85%</t>
  </si>
  <si>
    <t>75412…7..9</t>
  </si>
  <si>
    <t>80101….7….9</t>
  </si>
  <si>
    <t>Program</t>
  </si>
  <si>
    <t>Priorytet</t>
  </si>
  <si>
    <t>Działanie</t>
  </si>
  <si>
    <t>Nazwa projektu</t>
  </si>
  <si>
    <t xml:space="preserve">Razem wydatki </t>
  </si>
  <si>
    <t>85295-…7,…9</t>
  </si>
  <si>
    <t>90002-..7,..9</t>
  </si>
  <si>
    <t>90002-…7,..9</t>
  </si>
  <si>
    <t>90001-..7,..9</t>
  </si>
  <si>
    <t>90015-7,..9</t>
  </si>
  <si>
    <t>PROW Odbudowa muru wokół cmentarza + budowa nowej bramy cmentarnej 63,63%</t>
  </si>
  <si>
    <t>90095-7,..9</t>
  </si>
  <si>
    <t>92601-7,..9</t>
  </si>
  <si>
    <t>2.1</t>
  </si>
  <si>
    <t>Wydatki bieżące razem:</t>
  </si>
  <si>
    <t>RPO Województwa Warmińsko - Mazurskiego na lata 2014-2020 RPWM.02.02.00 Podniesienie jakości oferty edukacyjnej ukierunkowanej na rozwój kompetencji kluczowych uczniów Mali odkrywcy Szkoły Podstawowej w Jezioranach</t>
  </si>
  <si>
    <t>Razem wydatki</t>
  </si>
  <si>
    <t>...7,9</t>
  </si>
  <si>
    <t>801-80101</t>
  </si>
  <si>
    <t>2.3</t>
  </si>
  <si>
    <t>2.4</t>
  </si>
  <si>
    <t>Ogółem (1+2)</t>
  </si>
  <si>
    <t>60016-…,..9</t>
  </si>
  <si>
    <t>CITASLOW Sondażowe badanie archeologiczne ulic w strefie ochrony konserwatorskiej</t>
  </si>
  <si>
    <t>90002….7…9</t>
  </si>
  <si>
    <t>RPO Województwa Warmińsko-Mazurskiego na lata 2014-2020 RPWM.02.00.00 Kursy zawodowe szansą dla Jezioran - ERAZMUS</t>
  </si>
  <si>
    <t>RPO Województwa Warmińsko-Mazurskiego na lata 2014-2020 RPWM.02.00.00 Kursy dla każdego (dla dorosłych)</t>
  </si>
  <si>
    <t>RPO Województwa Warmińsko - Mazurskiego na lata 2014-2020 RPWM.02.02.00 Podniesienie jakości oferty edukacyjnej ukierunkowanej na rozwój kompetencji kluczowych uczniów Gimnazjaliści Zespołu Szkół w Jezioranach programują swoją przyszłość</t>
  </si>
  <si>
    <t>PROW - Urządzenie plaży w Tłokowie + projekt</t>
  </si>
  <si>
    <t>PROW - Urządzenie skatparku nad rzeką Symsarną</t>
  </si>
  <si>
    <t>LGD Modernizacja oświetlenia ulicznego w Jezioranach wymiana zegarów, wymiana zabezpieczeń 85%</t>
  </si>
  <si>
    <t>RPO Budowa oświetlenia przy ul. Wolności - fotowoltanika LED 20 słupków 85%</t>
  </si>
  <si>
    <t>RPO Budowa kanalizacji sanitarnej razem z siecią wodociągową Kalis - Wilkiejmy</t>
  </si>
  <si>
    <t>Przebudowa budynku byłego Internatu ul. Kalji 11 CITASLOW 80% rewitalizacja społeczna Internat szansą dla mieszkańców Jezioran</t>
  </si>
  <si>
    <t xml:space="preserve">RPO Podniesienie jakości kształcenia Zespołu Szkół w Jezioranach w wyniku stworzenia nowych pomieszczeń dydaktycznych </t>
  </si>
  <si>
    <t>PROW Urządzenie plaży w Kikitach wraz z przebudową pomostu, budową siłowni zewnętrznej i urządzeniem terenów zieleni 63,63%</t>
  </si>
  <si>
    <r>
      <t xml:space="preserve">                                                </t>
    </r>
    <r>
      <rPr>
        <b/>
        <sz val="8"/>
        <rFont val="Arial"/>
        <family val="2"/>
        <charset val="238"/>
      </rPr>
      <t xml:space="preserve">    PROW Przebudowa dróg gminnych w Radostowie Nr 526, 524/3, 531, 533 </t>
    </r>
  </si>
  <si>
    <t>PROW Przebudowa drogi gminnej ul. 1-go Maja 63,63%</t>
  </si>
  <si>
    <t>PROW Przebudowa drogi gminnej Wójtówko Dz. Nr 290/9 63,63%</t>
  </si>
  <si>
    <t xml:space="preserve">PROW Budowa sieci wodociągowej Olszewnik - Tłokowo 63,63% </t>
  </si>
  <si>
    <t>PROW Budowa sieci wodociągowej Kalis - Wilkiejmy 63,63%</t>
  </si>
  <si>
    <t>PROW Budowa sieci wodociągowej Modliny - Franknowo II etap 63,63%</t>
  </si>
  <si>
    <t>PROW Budowa sieci wodociągowej Modliny - Franknowo I etap 63,63%</t>
  </si>
  <si>
    <t>Przebudowa odcinka drogi gminnej nr 163528N na działce 51/1 w miejscowości Jeziorany oraz dróg gminnych wewnętrznych w miejscowości Radostowo na działce nr 533,531,526/2,524/3 obręb Radostowo i w miejscowości Wójtówko na działce 290/9 obręb Tłokowo</t>
  </si>
  <si>
    <t xml:space="preserve">  RPO - Budowa Punktu Selektywnej Zbiórki Odpadów Komunalnych na terenie gminy Jeziorany -PSZOK</t>
  </si>
  <si>
    <t>PROW Przebudowa nawierzchni alejek wraz z powierzchniowym odwodnieniem na cmentarzu komunalnym przy ul.Kolejowej w Jezioranach część II</t>
  </si>
  <si>
    <t xml:space="preserve">PROW (39,95%) Projekt Ekologia wokół nas </t>
  </si>
  <si>
    <t xml:space="preserve"> PROW (56,08%) Projekt Segregacja dobra sprawa,w Jezioranach to podstawa</t>
  </si>
  <si>
    <t>80101…7</t>
  </si>
  <si>
    <t xml:space="preserve">               RPO (85,00%) "Zastosowanie odnawialnych źródeł energii w Zespole Szkół w Jezioranach"</t>
  </si>
  <si>
    <t>90008-…7,..9</t>
  </si>
  <si>
    <t xml:space="preserve"> RPO 85% "Ochrona różnorodności biologicznej i rewaloryzacja zabytkowego włoskiego parku w Jezioranach"</t>
  </si>
  <si>
    <t>Zał. Nr 4 do Uchwały Rady Mejskiej w Jezioranach nr VIII/68/19 z dnia 27.08.2019 r. w sprawie zmian w budżecie na 2019 r.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</si>
</sst>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sz val="8"/>
      <name val="Arial CE"/>
      <charset val="238"/>
    </font>
    <font>
      <sz val="7"/>
      <name val="Arial"/>
      <family val="2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name val="Arial CE"/>
      <charset val="238"/>
    </font>
    <font>
      <b/>
      <sz val="8"/>
      <name val="Arial"/>
      <family val="2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b/>
      <sz val="7"/>
      <name val="Arial"/>
      <family val="2"/>
    </font>
    <font>
      <sz val="7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3">
    <xf numFmtId="0" fontId="0" fillId="0" borderId="0" xfId="0"/>
    <xf numFmtId="0" fontId="7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 wrapText="1"/>
    </xf>
    <xf numFmtId="0" fontId="14" fillId="0" borderId="1" xfId="1" applyFont="1" applyBorder="1" applyAlignment="1">
      <alignment horizontal="center"/>
    </xf>
    <xf numFmtId="0" fontId="14" fillId="0" borderId="1" xfId="1" applyFont="1" applyBorder="1" applyAlignment="1">
      <alignment horizontal="center" wrapText="1"/>
    </xf>
    <xf numFmtId="4" fontId="14" fillId="0" borderId="1" xfId="1" applyNumberFormat="1" applyFont="1" applyBorder="1" applyAlignment="1">
      <alignment horizontal="left"/>
    </xf>
    <xf numFmtId="4" fontId="14" fillId="0" borderId="1" xfId="1" applyNumberFormat="1" applyFont="1" applyBorder="1"/>
    <xf numFmtId="4" fontId="1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5" fillId="0" borderId="1" xfId="1" applyFont="1" applyBorder="1" applyAlignment="1">
      <alignment horizontal="left" wrapText="1"/>
    </xf>
    <xf numFmtId="0" fontId="0" fillId="0" borderId="1" xfId="0" applyBorder="1" applyAlignment="1">
      <alignment horizontal="left"/>
    </xf>
    <xf numFmtId="4" fontId="11" fillId="0" borderId="1" xfId="1" applyNumberFormat="1" applyFont="1" applyBorder="1" applyAlignment="1">
      <alignment horizontal="left"/>
    </xf>
    <xf numFmtId="0" fontId="16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/>
    <xf numFmtId="0" fontId="19" fillId="0" borderId="1" xfId="1" applyFont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1" applyFont="1" applyBorder="1" applyAlignment="1">
      <alignment horizontal="center"/>
    </xf>
    <xf numFmtId="0" fontId="21" fillId="0" borderId="1" xfId="1" applyFont="1" applyBorder="1" applyAlignment="1">
      <alignment vertical="top" wrapText="1"/>
    </xf>
    <xf numFmtId="0" fontId="13" fillId="0" borderId="1" xfId="1" applyFont="1" applyBorder="1" applyAlignment="1">
      <alignment vertical="top" wrapText="1"/>
    </xf>
    <xf numFmtId="0" fontId="4" fillId="0" borderId="0" xfId="1" applyFont="1" applyBorder="1"/>
    <xf numFmtId="0" fontId="4" fillId="0" borderId="0" xfId="1" applyFont="1" applyBorder="1" applyAlignment="1">
      <alignment horizontal="center" wrapText="1"/>
    </xf>
    <xf numFmtId="4" fontId="19" fillId="0" borderId="0" xfId="1" applyNumberFormat="1" applyFont="1" applyBorder="1" applyAlignment="1">
      <alignment horizontal="left"/>
    </xf>
    <xf numFmtId="4" fontId="19" fillId="0" borderId="0" xfId="1" applyNumberFormat="1" applyFont="1" applyBorder="1"/>
    <xf numFmtId="4" fontId="11" fillId="0" borderId="0" xfId="1" applyNumberFormat="1" applyFont="1" applyBorder="1" applyAlignment="1">
      <alignment horizontal="center"/>
    </xf>
    <xf numFmtId="4" fontId="19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23" fillId="0" borderId="0" xfId="0" applyNumberFormat="1" applyFont="1"/>
    <xf numFmtId="0" fontId="1" fillId="3" borderId="0" xfId="0" applyFont="1" applyFill="1"/>
    <xf numFmtId="0" fontId="0" fillId="3" borderId="0" xfId="0" applyFill="1"/>
    <xf numFmtId="0" fontId="2" fillId="3" borderId="0" xfId="0" applyFont="1" applyFill="1"/>
    <xf numFmtId="4" fontId="4" fillId="0" borderId="1" xfId="1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left" vertical="center"/>
    </xf>
    <xf numFmtId="0" fontId="7" fillId="0" borderId="1" xfId="1" applyFont="1" applyBorder="1" applyAlignment="1">
      <alignment horizontal="center"/>
    </xf>
    <xf numFmtId="0" fontId="12" fillId="0" borderId="1" xfId="1" applyFont="1" applyBorder="1" applyAlignment="1">
      <alignment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top"/>
    </xf>
    <xf numFmtId="0" fontId="14" fillId="0" borderId="1" xfId="1" applyFont="1" applyBorder="1"/>
    <xf numFmtId="0" fontId="15" fillId="0" borderId="1" xfId="1" applyFont="1" applyBorder="1" applyAlignment="1">
      <alignment horizontal="left"/>
    </xf>
    <xf numFmtId="0" fontId="7" fillId="0" borderId="1" xfId="1" applyFont="1" applyBorder="1" applyAlignment="1">
      <alignment horizontal="left"/>
    </xf>
    <xf numFmtId="0" fontId="14" fillId="3" borderId="1" xfId="1" applyFont="1" applyFill="1" applyBorder="1" applyAlignment="1">
      <alignment horizontal="left"/>
    </xf>
    <xf numFmtId="0" fontId="8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wrapText="1"/>
    </xf>
    <xf numFmtId="0" fontId="16" fillId="0" borderId="1" xfId="1" applyFont="1" applyBorder="1" applyAlignment="1">
      <alignment horizontal="left"/>
    </xf>
    <xf numFmtId="0" fontId="7" fillId="0" borderId="1" xfId="1" applyFont="1" applyBorder="1"/>
    <xf numFmtId="0" fontId="11" fillId="0" borderId="1" xfId="1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4" fontId="19" fillId="0" borderId="1" xfId="1" applyNumberFormat="1" applyFont="1" applyBorder="1"/>
    <xf numFmtId="4" fontId="19" fillId="0" borderId="1" xfId="1" applyNumberFormat="1" applyFont="1" applyBorder="1" applyAlignment="1">
      <alignment horizontal="left"/>
    </xf>
    <xf numFmtId="4" fontId="12" fillId="0" borderId="1" xfId="1" applyNumberFormat="1" applyFont="1" applyBorder="1" applyAlignment="1">
      <alignment horizontal="right"/>
    </xf>
    <xf numFmtId="4" fontId="10" fillId="0" borderId="1" xfId="1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right" vertical="center"/>
    </xf>
    <xf numFmtId="3" fontId="5" fillId="0" borderId="1" xfId="1" applyNumberFormat="1" applyFont="1" applyBorder="1" applyAlignment="1">
      <alignment horizontal="right" vertical="center"/>
    </xf>
    <xf numFmtId="3" fontId="11" fillId="0" borderId="1" xfId="1" applyNumberFormat="1" applyFont="1" applyBorder="1" applyAlignment="1">
      <alignment horizontal="right" vertical="center"/>
    </xf>
    <xf numFmtId="4" fontId="4" fillId="0" borderId="1" xfId="1" applyNumberFormat="1" applyFont="1" applyBorder="1" applyAlignment="1">
      <alignment horizontal="right"/>
    </xf>
    <xf numFmtId="4" fontId="4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top"/>
    </xf>
    <xf numFmtId="4" fontId="4" fillId="4" borderId="1" xfId="0" applyNumberFormat="1" applyFont="1" applyFill="1" applyBorder="1" applyAlignment="1">
      <alignment horizontal="right" vertical="top"/>
    </xf>
    <xf numFmtId="4" fontId="15" fillId="0" borderId="1" xfId="1" applyNumberFormat="1" applyFont="1" applyBorder="1" applyAlignment="1">
      <alignment horizontal="right"/>
    </xf>
    <xf numFmtId="4" fontId="11" fillId="0" borderId="1" xfId="1" applyNumberFormat="1" applyFont="1" applyBorder="1" applyAlignment="1">
      <alignment horizontal="right"/>
    </xf>
    <xf numFmtId="2" fontId="4" fillId="0" borderId="1" xfId="1" applyNumberFormat="1" applyFont="1" applyBorder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4" fontId="16" fillId="0" borderId="1" xfId="1" applyNumberFormat="1" applyFont="1" applyBorder="1" applyAlignment="1">
      <alignment horizontal="right"/>
    </xf>
    <xf numFmtId="3" fontId="16" fillId="0" borderId="1" xfId="1" applyNumberFormat="1" applyFont="1" applyBorder="1" applyAlignment="1">
      <alignment horizontal="right"/>
    </xf>
    <xf numFmtId="1" fontId="4" fillId="0" borderId="1" xfId="1" applyNumberFormat="1" applyFont="1" applyBorder="1" applyAlignment="1">
      <alignment horizontal="right"/>
    </xf>
    <xf numFmtId="4" fontId="7" fillId="0" borderId="1" xfId="1" applyNumberFormat="1" applyFont="1" applyBorder="1" applyAlignment="1">
      <alignment horizontal="right"/>
    </xf>
    <xf numFmtId="3" fontId="7" fillId="0" borderId="1" xfId="1" applyNumberFormat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top" wrapText="1"/>
    </xf>
    <xf numFmtId="4" fontId="13" fillId="0" borderId="1" xfId="1" applyNumberFormat="1" applyFont="1" applyBorder="1" applyAlignment="1">
      <alignment horizontal="right"/>
    </xf>
    <xf numFmtId="0" fontId="13" fillId="0" borderId="1" xfId="1" applyFont="1" applyBorder="1" applyAlignment="1">
      <alignment horizontal="right"/>
    </xf>
    <xf numFmtId="3" fontId="13" fillId="0" borderId="1" xfId="0" applyNumberFormat="1" applyFont="1" applyBorder="1" applyAlignment="1">
      <alignment horizontal="right" vertical="top" wrapText="1"/>
    </xf>
    <xf numFmtId="4" fontId="22" fillId="0" borderId="1" xfId="1" applyNumberFormat="1" applyFont="1" applyBorder="1" applyAlignment="1">
      <alignment horizontal="right"/>
    </xf>
    <xf numFmtId="1" fontId="19" fillId="0" borderId="1" xfId="1" applyNumberFormat="1" applyFont="1" applyBorder="1" applyAlignment="1">
      <alignment horizontal="right"/>
    </xf>
    <xf numFmtId="3" fontId="13" fillId="0" borderId="1" xfId="1" applyNumberFormat="1" applyFont="1" applyBorder="1" applyAlignment="1">
      <alignment horizontal="right"/>
    </xf>
    <xf numFmtId="3" fontId="19" fillId="0" borderId="1" xfId="1" applyNumberFormat="1" applyFont="1" applyBorder="1" applyAlignment="1">
      <alignment horizontal="right"/>
    </xf>
    <xf numFmtId="0" fontId="4" fillId="0" borderId="1" xfId="1" applyFont="1" applyBorder="1" applyAlignment="1">
      <alignment vertical="top" wrapText="1"/>
    </xf>
    <xf numFmtId="4" fontId="13" fillId="5" borderId="1" xfId="0" applyNumberFormat="1" applyFont="1" applyFill="1" applyBorder="1" applyAlignment="1">
      <alignment horizontal="right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0" fillId="0" borderId="10" xfId="0" applyBorder="1" applyAlignment="1">
      <alignment wrapText="1"/>
    </xf>
    <xf numFmtId="0" fontId="7" fillId="2" borderId="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13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7" fillId="0" borderId="4" xfId="1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0" fontId="4" fillId="0" borderId="4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7" fillId="0" borderId="1" xfId="1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4" fillId="0" borderId="2" xfId="1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4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4" fontId="19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19" fillId="0" borderId="1" xfId="1" applyNumberFormat="1" applyFont="1" applyBorder="1" applyAlignment="1">
      <alignment horizontal="left"/>
    </xf>
    <xf numFmtId="0" fontId="20" fillId="0" borderId="1" xfId="1" applyFont="1" applyBorder="1" applyAlignment="1">
      <alignment horizontal="center" vertical="top" wrapText="1"/>
    </xf>
  </cellXfs>
  <cellStyles count="2">
    <cellStyle name="Normalny" xfId="0" builtinId="0"/>
    <cellStyle name="Normalny_zal_Szczecin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2"/>
  <sheetViews>
    <sheetView tabSelected="1" view="pageLayout" topLeftCell="A210" zoomScaleNormal="100" workbookViewId="0">
      <selection activeCell="H246" sqref="H246"/>
    </sheetView>
  </sheetViews>
  <sheetFormatPr defaultRowHeight="15"/>
  <cols>
    <col min="1" max="1" width="3.28515625" customWidth="1"/>
    <col min="2" max="2" width="11.42578125" customWidth="1"/>
    <col min="3" max="3" width="6.5703125" customWidth="1"/>
    <col min="4" max="4" width="6" customWidth="1"/>
    <col min="5" max="5" width="12.42578125" bestFit="1" customWidth="1"/>
    <col min="6" max="6" width="10" customWidth="1"/>
    <col min="7" max="7" width="10.140625" customWidth="1"/>
    <col min="8" max="8" width="10" customWidth="1"/>
    <col min="9" max="9" width="10.28515625" customWidth="1"/>
    <col min="10" max="10" width="10" bestFit="1" customWidth="1"/>
    <col min="11" max="11" width="5.140625" customWidth="1"/>
    <col min="12" max="12" width="6.140625" customWidth="1"/>
    <col min="13" max="13" width="10.42578125" customWidth="1"/>
    <col min="15" max="15" width="4" customWidth="1"/>
    <col min="16" max="16" width="10" bestFit="1" customWidth="1"/>
  </cols>
  <sheetData>
    <row r="1" spans="1:16">
      <c r="A1" s="34" t="s">
        <v>98</v>
      </c>
      <c r="B1" s="35"/>
      <c r="C1" s="35"/>
      <c r="D1" s="36"/>
      <c r="E1" s="36"/>
      <c r="F1" s="36"/>
      <c r="G1" s="36"/>
      <c r="H1" s="36"/>
      <c r="I1" s="36"/>
      <c r="J1" s="36"/>
      <c r="K1" s="36"/>
      <c r="L1" s="35"/>
      <c r="M1" s="35"/>
    </row>
    <row r="2" spans="1:16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6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>
      <c r="A4" s="92" t="s">
        <v>1</v>
      </c>
      <c r="B4" s="92" t="s">
        <v>2</v>
      </c>
      <c r="C4" s="89" t="s">
        <v>3</v>
      </c>
      <c r="D4" s="89" t="s">
        <v>4</v>
      </c>
      <c r="E4" s="93" t="s">
        <v>5</v>
      </c>
      <c r="F4" s="92" t="s">
        <v>6</v>
      </c>
      <c r="G4" s="92"/>
      <c r="H4" s="92" t="s">
        <v>7</v>
      </c>
      <c r="I4" s="92"/>
      <c r="J4" s="92"/>
      <c r="K4" s="92"/>
      <c r="L4" s="92"/>
      <c r="M4" s="92"/>
      <c r="N4" s="92"/>
      <c r="O4" s="92"/>
      <c r="P4" s="92"/>
    </row>
    <row r="5" spans="1:16">
      <c r="A5" s="92"/>
      <c r="B5" s="92"/>
      <c r="C5" s="89"/>
      <c r="D5" s="89"/>
      <c r="E5" s="94"/>
      <c r="F5" s="89" t="s">
        <v>8</v>
      </c>
      <c r="G5" s="89" t="s">
        <v>9</v>
      </c>
      <c r="H5" s="92" t="s">
        <v>10</v>
      </c>
      <c r="I5" s="92"/>
      <c r="J5" s="92"/>
      <c r="K5" s="92"/>
      <c r="L5" s="92"/>
      <c r="M5" s="92"/>
      <c r="N5" s="92"/>
      <c r="O5" s="92"/>
      <c r="P5" s="92"/>
    </row>
    <row r="6" spans="1:16">
      <c r="A6" s="92"/>
      <c r="B6" s="92"/>
      <c r="C6" s="89"/>
      <c r="D6" s="89"/>
      <c r="E6" s="94"/>
      <c r="F6" s="89"/>
      <c r="G6" s="89"/>
      <c r="H6" s="89" t="s">
        <v>11</v>
      </c>
      <c r="I6" s="92" t="s">
        <v>12</v>
      </c>
      <c r="J6" s="92"/>
      <c r="K6" s="92"/>
      <c r="L6" s="92"/>
      <c r="M6" s="92"/>
      <c r="N6" s="92"/>
      <c r="O6" s="92"/>
      <c r="P6" s="92"/>
    </row>
    <row r="7" spans="1:16">
      <c r="A7" s="92"/>
      <c r="B7" s="92"/>
      <c r="C7" s="89"/>
      <c r="D7" s="89"/>
      <c r="E7" s="94"/>
      <c r="F7" s="89"/>
      <c r="G7" s="89"/>
      <c r="H7" s="89"/>
      <c r="I7" s="92" t="s">
        <v>13</v>
      </c>
      <c r="J7" s="92"/>
      <c r="K7" s="92"/>
      <c r="L7" s="92"/>
      <c r="M7" s="92" t="s">
        <v>14</v>
      </c>
      <c r="N7" s="92"/>
      <c r="O7" s="92"/>
      <c r="P7" s="92"/>
    </row>
    <row r="8" spans="1:16">
      <c r="A8" s="92"/>
      <c r="B8" s="92"/>
      <c r="C8" s="89"/>
      <c r="D8" s="89"/>
      <c r="E8" s="94"/>
      <c r="F8" s="89"/>
      <c r="G8" s="89"/>
      <c r="H8" s="89"/>
      <c r="I8" s="89" t="s">
        <v>15</v>
      </c>
      <c r="J8" s="92" t="s">
        <v>16</v>
      </c>
      <c r="K8" s="92"/>
      <c r="L8" s="92"/>
      <c r="M8" s="89" t="s">
        <v>17</v>
      </c>
      <c r="N8" s="89" t="s">
        <v>16</v>
      </c>
      <c r="O8" s="89"/>
      <c r="P8" s="89"/>
    </row>
    <row r="9" spans="1:16" ht="33.75">
      <c r="A9" s="92"/>
      <c r="B9" s="92"/>
      <c r="C9" s="89"/>
      <c r="D9" s="89"/>
      <c r="E9" s="95"/>
      <c r="F9" s="89"/>
      <c r="G9" s="89"/>
      <c r="H9" s="89"/>
      <c r="I9" s="89"/>
      <c r="J9" s="1" t="s">
        <v>18</v>
      </c>
      <c r="K9" s="1" t="s">
        <v>19</v>
      </c>
      <c r="L9" s="1" t="s">
        <v>20</v>
      </c>
      <c r="M9" s="89"/>
      <c r="N9" s="1" t="s">
        <v>18</v>
      </c>
      <c r="O9" s="1" t="s">
        <v>19</v>
      </c>
      <c r="P9" s="1" t="s">
        <v>21</v>
      </c>
    </row>
    <row r="10" spans="1:16">
      <c r="A10" s="2">
        <v>1</v>
      </c>
      <c r="B10" s="2">
        <v>2</v>
      </c>
      <c r="C10" s="2">
        <v>3</v>
      </c>
      <c r="D10" s="3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  <c r="K10" s="2">
        <v>11</v>
      </c>
      <c r="L10" s="2">
        <v>12</v>
      </c>
      <c r="M10" s="2">
        <v>13</v>
      </c>
      <c r="N10" s="2">
        <v>14</v>
      </c>
      <c r="O10" s="2">
        <v>15</v>
      </c>
      <c r="P10" s="2">
        <v>16</v>
      </c>
    </row>
    <row r="11" spans="1:16" ht="21" customHeight="1">
      <c r="A11" s="2"/>
      <c r="B11" s="2"/>
      <c r="C11" s="2"/>
      <c r="D11" s="96" t="s">
        <v>22</v>
      </c>
      <c r="E11" s="97"/>
      <c r="F11" s="97"/>
      <c r="G11" s="38"/>
      <c r="H11" s="38"/>
      <c r="I11" s="38" t="s">
        <v>23</v>
      </c>
      <c r="J11" s="59">
        <f>J45+J50+J57+J85++J91+J100+J107+J121+J129+J137+J146+J174+J182+J190</f>
        <v>2213381.85</v>
      </c>
      <c r="K11" s="2"/>
      <c r="L11" s="2"/>
      <c r="M11" s="2"/>
      <c r="N11" s="61">
        <f>N57+N91+N100+N121+N129+N137+N146+N174+N182+N190</f>
        <v>0</v>
      </c>
      <c r="O11" s="60"/>
      <c r="P11" s="60"/>
    </row>
    <row r="12" spans="1:16">
      <c r="A12" s="2"/>
      <c r="B12" s="2"/>
      <c r="C12" s="2"/>
      <c r="D12" s="37"/>
      <c r="E12" s="39" t="s">
        <v>24</v>
      </c>
      <c r="F12" s="38"/>
      <c r="G12" s="38"/>
      <c r="H12" s="38"/>
      <c r="I12" s="38" t="s">
        <v>25</v>
      </c>
      <c r="J12" s="59">
        <f>J19+J27+J32+J158</f>
        <v>365875</v>
      </c>
      <c r="K12" s="2"/>
      <c r="L12" s="2"/>
      <c r="M12" s="2"/>
      <c r="N12" s="62">
        <f>N50+N45</f>
        <v>0</v>
      </c>
      <c r="O12" s="60"/>
      <c r="P12" s="63">
        <f>N11+N12</f>
        <v>0</v>
      </c>
    </row>
    <row r="13" spans="1:16" ht="33.75" customHeight="1">
      <c r="A13" s="40">
        <v>1</v>
      </c>
      <c r="B13" s="41" t="s">
        <v>26</v>
      </c>
      <c r="C13" s="98" t="s">
        <v>27</v>
      </c>
      <c r="D13" s="98"/>
      <c r="E13" s="58">
        <f t="shared" ref="E13:P13" si="0">E19+E26+E32+E38+E44+E50+E57+E64+E70+E78+E85+E91+E100+E107+E114+E121+E129+E137+E146+E152+E158+E166+E174+E182+E190+E198+E206</f>
        <v>12915024.869999999</v>
      </c>
      <c r="F13" s="58">
        <f t="shared" si="0"/>
        <v>4307281.46</v>
      </c>
      <c r="G13" s="58">
        <f t="shared" si="0"/>
        <v>8607743.4100000001</v>
      </c>
      <c r="H13" s="58">
        <f t="shared" si="0"/>
        <v>12915024.869999999</v>
      </c>
      <c r="I13" s="58">
        <f t="shared" si="0"/>
        <v>4307281.46</v>
      </c>
      <c r="J13" s="58">
        <f t="shared" si="0"/>
        <v>4307281.46</v>
      </c>
      <c r="K13" s="77">
        <f t="shared" si="0"/>
        <v>0</v>
      </c>
      <c r="L13" s="77">
        <f t="shared" si="0"/>
        <v>0</v>
      </c>
      <c r="M13" s="58">
        <f t="shared" si="0"/>
        <v>8607743.4100000001</v>
      </c>
      <c r="N13" s="77">
        <f t="shared" si="0"/>
        <v>0</v>
      </c>
      <c r="O13" s="77">
        <f t="shared" si="0"/>
        <v>0</v>
      </c>
      <c r="P13" s="58">
        <f t="shared" si="0"/>
        <v>8607743.4100000001</v>
      </c>
    </row>
    <row r="14" spans="1:16" ht="8.25" hidden="1" customHeight="1">
      <c r="A14" s="42"/>
      <c r="B14" s="5"/>
      <c r="C14" s="5"/>
      <c r="D14" s="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1.25" customHeight="1">
      <c r="A15" s="43"/>
      <c r="B15" s="5" t="s">
        <v>28</v>
      </c>
      <c r="C15" s="99" t="s">
        <v>88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</row>
    <row r="16" spans="1:16" ht="11.25" customHeight="1">
      <c r="A16" s="43"/>
      <c r="B16" s="5" t="s">
        <v>29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</row>
    <row r="17" spans="1:16" ht="9.75" customHeight="1">
      <c r="A17" s="100" t="s">
        <v>30</v>
      </c>
      <c r="B17" s="5" t="s">
        <v>31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</row>
    <row r="18" spans="1:16">
      <c r="A18" s="100"/>
      <c r="B18" s="5" t="s">
        <v>32</v>
      </c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</row>
    <row r="19" spans="1:16">
      <c r="A19" s="100"/>
      <c r="B19" s="5" t="s">
        <v>33</v>
      </c>
      <c r="C19" s="101" t="s">
        <v>34</v>
      </c>
      <c r="D19" s="102"/>
      <c r="E19" s="64">
        <f>F19+G19</f>
        <v>0</v>
      </c>
      <c r="F19" s="64">
        <f>I19</f>
        <v>0</v>
      </c>
      <c r="G19" s="64">
        <f>M19</f>
        <v>0</v>
      </c>
      <c r="H19" s="64">
        <f>I19+M19</f>
        <v>0</v>
      </c>
      <c r="I19" s="64">
        <f>J19+K19+L19</f>
        <v>0</v>
      </c>
      <c r="J19" s="65">
        <v>0</v>
      </c>
      <c r="K19" s="66">
        <v>0</v>
      </c>
      <c r="L19" s="64"/>
      <c r="M19" s="64">
        <f>N19+O19+P19</f>
        <v>0</v>
      </c>
      <c r="N19" s="66">
        <v>0</v>
      </c>
      <c r="O19" s="66">
        <v>0</v>
      </c>
      <c r="P19" s="65">
        <v>0</v>
      </c>
    </row>
    <row r="20" spans="1:16">
      <c r="A20" s="100"/>
      <c r="B20" s="5">
        <v>2019</v>
      </c>
      <c r="C20" s="5"/>
      <c r="D20" s="6"/>
      <c r="E20" s="64">
        <f>H19</f>
        <v>0</v>
      </c>
      <c r="F20" s="64">
        <f>I19</f>
        <v>0</v>
      </c>
      <c r="G20" s="64">
        <f>M19</f>
        <v>0</v>
      </c>
      <c r="H20" s="64"/>
      <c r="I20" s="64"/>
      <c r="J20" s="64"/>
      <c r="K20" s="64"/>
      <c r="L20" s="64"/>
      <c r="M20" s="64"/>
      <c r="N20" s="64"/>
      <c r="O20" s="64"/>
      <c r="P20" s="64"/>
    </row>
    <row r="21" spans="1:16">
      <c r="A21" s="100"/>
      <c r="B21" s="45"/>
      <c r="C21" s="7"/>
      <c r="D21" s="8"/>
      <c r="E21" s="9"/>
      <c r="F21" s="10"/>
      <c r="G21" s="10"/>
      <c r="H21" s="11"/>
      <c r="I21" s="11"/>
      <c r="J21" s="11"/>
      <c r="K21" s="11"/>
      <c r="L21" s="11"/>
      <c r="M21" s="11"/>
      <c r="N21" s="11"/>
      <c r="O21" s="11"/>
      <c r="P21" s="11"/>
    </row>
    <row r="22" spans="1:16" ht="10.5" customHeight="1">
      <c r="A22" s="100"/>
      <c r="B22" s="5" t="s">
        <v>28</v>
      </c>
      <c r="C22" s="99" t="s">
        <v>87</v>
      </c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</row>
    <row r="23" spans="1:16" ht="9.75" customHeight="1">
      <c r="A23" s="100"/>
      <c r="B23" s="5" t="s">
        <v>29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</row>
    <row r="24" spans="1:16" ht="11.25" customHeight="1">
      <c r="A24" s="100"/>
      <c r="B24" s="5" t="s">
        <v>31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</row>
    <row r="25" spans="1:16" ht="11.25" customHeight="1">
      <c r="A25" s="100"/>
      <c r="B25" s="5" t="s">
        <v>32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</row>
    <row r="26" spans="1:16">
      <c r="A26" s="100"/>
      <c r="B26" s="5" t="s">
        <v>33</v>
      </c>
      <c r="C26" s="101" t="s">
        <v>34</v>
      </c>
      <c r="D26" s="102"/>
      <c r="E26" s="64">
        <f>F26+G26</f>
        <v>0</v>
      </c>
      <c r="F26" s="64">
        <f>I26</f>
        <v>0</v>
      </c>
      <c r="G26" s="64">
        <f>M26</f>
        <v>0</v>
      </c>
      <c r="H26" s="64">
        <f>I26+M26</f>
        <v>0</v>
      </c>
      <c r="I26" s="64">
        <f>J26+K26+L26</f>
        <v>0</v>
      </c>
      <c r="J26" s="65">
        <v>0</v>
      </c>
      <c r="K26" s="66">
        <v>0</v>
      </c>
      <c r="L26" s="64"/>
      <c r="M26" s="64">
        <f>N26+O26+P26</f>
        <v>0</v>
      </c>
      <c r="N26" s="66">
        <v>0</v>
      </c>
      <c r="O26" s="66">
        <v>0</v>
      </c>
      <c r="P26" s="65">
        <v>0</v>
      </c>
    </row>
    <row r="27" spans="1:16">
      <c r="A27" s="100"/>
      <c r="B27" s="5">
        <v>2019</v>
      </c>
      <c r="C27" s="5"/>
      <c r="D27" s="6"/>
      <c r="E27" s="64">
        <f>H26</f>
        <v>0</v>
      </c>
      <c r="F27" s="64">
        <f>I26</f>
        <v>0</v>
      </c>
      <c r="G27" s="64">
        <f>M26</f>
        <v>0</v>
      </c>
      <c r="H27" s="64"/>
      <c r="I27" s="64"/>
      <c r="J27" s="64"/>
      <c r="K27" s="64"/>
      <c r="L27" s="64"/>
      <c r="M27" s="64"/>
      <c r="N27" s="64"/>
      <c r="O27" s="64"/>
      <c r="P27" s="64"/>
    </row>
    <row r="28" spans="1:16">
      <c r="A28" s="100"/>
      <c r="B28" s="5" t="s">
        <v>28</v>
      </c>
      <c r="C28" s="99" t="s">
        <v>86</v>
      </c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</row>
    <row r="29" spans="1:16">
      <c r="A29" s="100"/>
      <c r="B29" s="5" t="s">
        <v>29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</row>
    <row r="30" spans="1:16">
      <c r="A30" s="100"/>
      <c r="B30" s="5" t="s">
        <v>31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</row>
    <row r="31" spans="1:16">
      <c r="A31" s="100"/>
      <c r="B31" s="5" t="s">
        <v>32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</row>
    <row r="32" spans="1:16">
      <c r="A32" s="100"/>
      <c r="B32" s="5" t="s">
        <v>33</v>
      </c>
      <c r="C32" s="101" t="s">
        <v>34</v>
      </c>
      <c r="D32" s="102"/>
      <c r="E32" s="64">
        <f>F32+G32</f>
        <v>78979</v>
      </c>
      <c r="F32" s="64">
        <f>I32</f>
        <v>28725</v>
      </c>
      <c r="G32" s="64">
        <f>M32</f>
        <v>50254</v>
      </c>
      <c r="H32" s="64">
        <f>I32+M32</f>
        <v>78979</v>
      </c>
      <c r="I32" s="64">
        <f>J32+K32+L32</f>
        <v>28725</v>
      </c>
      <c r="J32" s="65">
        <v>28725</v>
      </c>
      <c r="K32" s="66">
        <v>0</v>
      </c>
      <c r="L32" s="64"/>
      <c r="M32" s="64">
        <f>N32+O32+P32</f>
        <v>50254</v>
      </c>
      <c r="N32" s="66">
        <v>0</v>
      </c>
      <c r="O32" s="66">
        <v>0</v>
      </c>
      <c r="P32" s="65">
        <v>50254</v>
      </c>
    </row>
    <row r="33" spans="1:16">
      <c r="A33" s="100"/>
      <c r="B33" s="5">
        <v>2019</v>
      </c>
      <c r="C33" s="5"/>
      <c r="D33" s="6"/>
      <c r="E33" s="64">
        <f>H32</f>
        <v>78979</v>
      </c>
      <c r="F33" s="64">
        <f>I32</f>
        <v>28725</v>
      </c>
      <c r="G33" s="64">
        <f>M32</f>
        <v>50254</v>
      </c>
      <c r="H33" s="64"/>
      <c r="I33" s="64"/>
      <c r="J33" s="64"/>
      <c r="K33" s="64"/>
      <c r="L33" s="64"/>
      <c r="M33" s="64"/>
      <c r="N33" s="64"/>
      <c r="O33" s="64"/>
      <c r="P33" s="64"/>
    </row>
    <row r="34" spans="1:16">
      <c r="A34" s="100"/>
      <c r="B34" s="5" t="s">
        <v>28</v>
      </c>
      <c r="C34" s="99" t="s">
        <v>35</v>
      </c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</row>
    <row r="35" spans="1:16">
      <c r="A35" s="100"/>
      <c r="B35" s="5" t="s">
        <v>29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</row>
    <row r="36" spans="1:16" ht="15" customHeight="1">
      <c r="A36" s="100"/>
      <c r="B36" s="5" t="s">
        <v>31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</row>
    <row r="37" spans="1:16">
      <c r="A37" s="100"/>
      <c r="B37" s="5" t="s">
        <v>32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</row>
    <row r="38" spans="1:16">
      <c r="A38" s="100"/>
      <c r="B38" s="5" t="s">
        <v>33</v>
      </c>
      <c r="C38" s="101" t="s">
        <v>34</v>
      </c>
      <c r="D38" s="102"/>
      <c r="E38" s="64">
        <f>F38+G38</f>
        <v>820882.94</v>
      </c>
      <c r="F38" s="64">
        <f>I38</f>
        <v>298555.13</v>
      </c>
      <c r="G38" s="64">
        <f>M38</f>
        <v>522327.81</v>
      </c>
      <c r="H38" s="64">
        <f>I38+M38</f>
        <v>820882.94</v>
      </c>
      <c r="I38" s="64">
        <f>J38+K38+L38</f>
        <v>298555.13</v>
      </c>
      <c r="J38" s="65">
        <v>298555.13</v>
      </c>
      <c r="K38" s="66">
        <v>0</v>
      </c>
      <c r="L38" s="64"/>
      <c r="M38" s="64">
        <f>N38+O38+P38</f>
        <v>522327.81</v>
      </c>
      <c r="N38" s="66">
        <v>0</v>
      </c>
      <c r="O38" s="66">
        <v>0</v>
      </c>
      <c r="P38" s="65">
        <v>522327.81</v>
      </c>
    </row>
    <row r="39" spans="1:16">
      <c r="A39" s="100"/>
      <c r="B39" s="5">
        <v>2019</v>
      </c>
      <c r="C39" s="5"/>
      <c r="D39" s="6"/>
      <c r="E39" s="64">
        <f>H38</f>
        <v>820882.94</v>
      </c>
      <c r="F39" s="64">
        <f>I38</f>
        <v>298555.13</v>
      </c>
      <c r="G39" s="64">
        <f>M38</f>
        <v>522327.81</v>
      </c>
      <c r="H39" s="64"/>
      <c r="I39" s="64"/>
      <c r="J39" s="64"/>
      <c r="K39" s="64"/>
      <c r="L39" s="64"/>
      <c r="M39" s="64"/>
      <c r="N39" s="64"/>
      <c r="O39" s="64"/>
      <c r="P39" s="64"/>
    </row>
    <row r="40" spans="1:16">
      <c r="A40" s="100"/>
      <c r="B40" s="5" t="s">
        <v>28</v>
      </c>
      <c r="C40" s="99" t="s">
        <v>85</v>
      </c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</row>
    <row r="41" spans="1:16" ht="15" customHeight="1">
      <c r="A41" s="100"/>
      <c r="B41" s="5" t="s">
        <v>29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</row>
    <row r="42" spans="1:16">
      <c r="A42" s="100"/>
      <c r="B42" s="5" t="s">
        <v>31</v>
      </c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</row>
    <row r="43" spans="1:16">
      <c r="A43" s="100"/>
      <c r="B43" s="5" t="s">
        <v>32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</row>
    <row r="44" spans="1:16">
      <c r="A44" s="100"/>
      <c r="B44" s="5" t="s">
        <v>33</v>
      </c>
      <c r="C44" s="101" t="s">
        <v>34</v>
      </c>
      <c r="D44" s="102"/>
      <c r="E44" s="64">
        <f>F44+G44</f>
        <v>520000</v>
      </c>
      <c r="F44" s="64">
        <f>I44</f>
        <v>189124</v>
      </c>
      <c r="G44" s="64">
        <f>M44</f>
        <v>330876</v>
      </c>
      <c r="H44" s="64">
        <f>I44+M44</f>
        <v>520000</v>
      </c>
      <c r="I44" s="64">
        <f>J44+K44+L44</f>
        <v>189124</v>
      </c>
      <c r="J44" s="65">
        <v>189124</v>
      </c>
      <c r="K44" s="66">
        <v>0</v>
      </c>
      <c r="L44" s="64"/>
      <c r="M44" s="64">
        <f>N44+O44+P44</f>
        <v>330876</v>
      </c>
      <c r="N44" s="66">
        <v>0</v>
      </c>
      <c r="O44" s="66">
        <v>0</v>
      </c>
      <c r="P44" s="65">
        <v>330876</v>
      </c>
    </row>
    <row r="45" spans="1:16">
      <c r="A45" s="100"/>
      <c r="B45" s="5">
        <v>2019</v>
      </c>
      <c r="C45" s="5"/>
      <c r="D45" s="6"/>
      <c r="E45" s="64">
        <f>H44</f>
        <v>520000</v>
      </c>
      <c r="F45" s="64">
        <f>I44</f>
        <v>189124</v>
      </c>
      <c r="G45" s="64">
        <f>M44</f>
        <v>330876</v>
      </c>
      <c r="H45" s="64"/>
      <c r="I45" s="64"/>
      <c r="J45" s="64"/>
      <c r="K45" s="64"/>
      <c r="L45" s="64"/>
      <c r="M45" s="64"/>
      <c r="N45" s="64"/>
      <c r="O45" s="64"/>
      <c r="P45" s="64"/>
    </row>
    <row r="46" spans="1:16">
      <c r="A46" s="100"/>
      <c r="B46" s="5" t="s">
        <v>28</v>
      </c>
      <c r="C46" s="105" t="s">
        <v>89</v>
      </c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7"/>
    </row>
    <row r="47" spans="1:16">
      <c r="A47" s="100"/>
      <c r="B47" s="5" t="s">
        <v>29</v>
      </c>
      <c r="C47" s="108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10"/>
    </row>
    <row r="48" spans="1:16">
      <c r="A48" s="100"/>
      <c r="B48" s="5" t="s">
        <v>31</v>
      </c>
      <c r="C48" s="108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10"/>
    </row>
    <row r="49" spans="1:16">
      <c r="A49" s="100"/>
      <c r="B49" s="5" t="s">
        <v>32</v>
      </c>
      <c r="C49" s="111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3"/>
    </row>
    <row r="50" spans="1:16">
      <c r="A50" s="100"/>
      <c r="B50" s="5" t="s">
        <v>33</v>
      </c>
      <c r="C50" s="104" t="s">
        <v>36</v>
      </c>
      <c r="D50" s="104"/>
      <c r="E50" s="67">
        <f>E51+E52</f>
        <v>3100369</v>
      </c>
      <c r="F50" s="67">
        <f>I50</f>
        <v>1610000</v>
      </c>
      <c r="G50" s="67">
        <f>M50</f>
        <v>1490369</v>
      </c>
      <c r="H50" s="67">
        <f>I50+M50</f>
        <v>3100369</v>
      </c>
      <c r="I50" s="67">
        <f>J50+K50+L50</f>
        <v>1610000</v>
      </c>
      <c r="J50" s="68">
        <v>1610000</v>
      </c>
      <c r="K50" s="67"/>
      <c r="L50" s="67"/>
      <c r="M50" s="67">
        <f>N50+O50+P50</f>
        <v>1490369</v>
      </c>
      <c r="N50" s="67"/>
      <c r="O50" s="67"/>
      <c r="P50" s="68">
        <v>1490369</v>
      </c>
    </row>
    <row r="51" spans="1:16">
      <c r="A51" s="100"/>
      <c r="B51" s="5">
        <v>2019</v>
      </c>
      <c r="C51" s="5"/>
      <c r="D51" s="12"/>
      <c r="E51" s="64">
        <f>F51+G51</f>
        <v>3100369</v>
      </c>
      <c r="F51" s="64">
        <f>I50</f>
        <v>1610000</v>
      </c>
      <c r="G51" s="64">
        <f>M50</f>
        <v>1490369</v>
      </c>
      <c r="H51" s="64"/>
      <c r="I51" s="64"/>
      <c r="J51" s="64"/>
      <c r="K51" s="64"/>
      <c r="L51" s="64"/>
      <c r="M51" s="64"/>
      <c r="N51" s="64"/>
      <c r="O51" s="64"/>
      <c r="P51" s="64"/>
    </row>
    <row r="52" spans="1:16" ht="14.25" customHeight="1">
      <c r="A52" s="100"/>
      <c r="B52" s="5"/>
      <c r="C52" s="5"/>
      <c r="D52" s="6"/>
      <c r="E52" s="66">
        <f>F52+G52</f>
        <v>0</v>
      </c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</row>
    <row r="53" spans="1:16" ht="14.25" customHeight="1">
      <c r="A53" s="100"/>
      <c r="B53" s="5" t="s">
        <v>28</v>
      </c>
      <c r="C53" s="98" t="s">
        <v>84</v>
      </c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</row>
    <row r="54" spans="1:16" ht="12" customHeight="1">
      <c r="A54" s="100"/>
      <c r="B54" s="5" t="s">
        <v>29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</row>
    <row r="55" spans="1:16" ht="15.75" customHeight="1">
      <c r="A55" s="100"/>
      <c r="B55" s="5" t="s">
        <v>31</v>
      </c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</row>
    <row r="56" spans="1:16" ht="23.25" customHeight="1">
      <c r="A56" s="100"/>
      <c r="B56" s="5" t="s">
        <v>32</v>
      </c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</row>
    <row r="57" spans="1:16" ht="21.75" customHeight="1">
      <c r="A57" s="100"/>
      <c r="B57" s="5" t="s">
        <v>33</v>
      </c>
      <c r="C57" s="104" t="s">
        <v>36</v>
      </c>
      <c r="D57" s="104"/>
      <c r="E57" s="64">
        <f>F57+G57</f>
        <v>0</v>
      </c>
      <c r="F57" s="67">
        <f>I57</f>
        <v>0</v>
      </c>
      <c r="G57" s="67">
        <f>M57</f>
        <v>0</v>
      </c>
      <c r="H57" s="67">
        <f>I57+M57</f>
        <v>0</v>
      </c>
      <c r="I57" s="67">
        <f>J57+K57+L57</f>
        <v>0</v>
      </c>
      <c r="J57" s="68">
        <v>0</v>
      </c>
      <c r="K57" s="67"/>
      <c r="L57" s="67"/>
      <c r="M57" s="67">
        <f>N57+O57+P57</f>
        <v>0</v>
      </c>
      <c r="N57" s="67"/>
      <c r="O57" s="67"/>
      <c r="P57" s="68">
        <v>0</v>
      </c>
    </row>
    <row r="58" spans="1:16" ht="20.25" customHeight="1">
      <c r="A58" s="100"/>
      <c r="B58" s="5">
        <v>2019</v>
      </c>
      <c r="C58" s="5"/>
      <c r="D58" s="12"/>
      <c r="E58" s="64"/>
      <c r="F58" s="64">
        <f>I57</f>
        <v>0</v>
      </c>
      <c r="G58" s="64">
        <f>M57</f>
        <v>0</v>
      </c>
      <c r="H58" s="64"/>
      <c r="I58" s="64"/>
      <c r="J58" s="64"/>
      <c r="K58" s="64"/>
      <c r="L58" s="64"/>
      <c r="M58" s="64"/>
      <c r="N58" s="64"/>
      <c r="O58" s="64"/>
      <c r="P58" s="64"/>
    </row>
    <row r="59" spans="1:16">
      <c r="A59" s="100"/>
      <c r="B59" s="46" t="s">
        <v>37</v>
      </c>
      <c r="C59" s="46"/>
      <c r="D59" s="13"/>
      <c r="E59" s="69"/>
      <c r="F59" s="69">
        <f>SUM(F58:F58)</f>
        <v>0</v>
      </c>
      <c r="G59" s="69">
        <f>SUM(G58:G58)</f>
        <v>0</v>
      </c>
      <c r="H59" s="64"/>
      <c r="I59" s="64"/>
      <c r="J59" s="64"/>
      <c r="K59" s="64"/>
      <c r="L59" s="64"/>
      <c r="M59" s="64"/>
      <c r="N59" s="64"/>
      <c r="O59" s="64"/>
      <c r="P59" s="64"/>
    </row>
    <row r="60" spans="1:16">
      <c r="A60" s="100"/>
      <c r="B60" s="5" t="s">
        <v>28</v>
      </c>
      <c r="C60" s="98" t="s">
        <v>83</v>
      </c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</row>
    <row r="61" spans="1:16">
      <c r="A61" s="100"/>
      <c r="B61" s="5" t="s">
        <v>29</v>
      </c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</row>
    <row r="62" spans="1:16">
      <c r="A62" s="100"/>
      <c r="B62" s="5" t="s">
        <v>31</v>
      </c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</row>
    <row r="63" spans="1:16">
      <c r="A63" s="100"/>
      <c r="B63" s="5" t="s">
        <v>32</v>
      </c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</row>
    <row r="64" spans="1:16">
      <c r="A64" s="100"/>
      <c r="B64" s="5" t="s">
        <v>33</v>
      </c>
      <c r="C64" s="116" t="s">
        <v>38</v>
      </c>
      <c r="D64" s="116"/>
      <c r="E64" s="69">
        <f>E65</f>
        <v>0</v>
      </c>
      <c r="F64" s="69">
        <f>F65</f>
        <v>0</v>
      </c>
      <c r="G64" s="69">
        <f>G65</f>
        <v>0</v>
      </c>
      <c r="H64" s="64">
        <f>I64+M64</f>
        <v>0</v>
      </c>
      <c r="I64" s="64">
        <f>J64+K64+L64</f>
        <v>0</v>
      </c>
      <c r="J64" s="65">
        <v>0</v>
      </c>
      <c r="K64" s="64"/>
      <c r="L64" s="64"/>
      <c r="M64" s="64">
        <f>N64+O64+P64</f>
        <v>0</v>
      </c>
      <c r="N64" s="64"/>
      <c r="O64" s="64"/>
      <c r="P64" s="65">
        <v>0</v>
      </c>
    </row>
    <row r="65" spans="1:16">
      <c r="A65" s="100"/>
      <c r="B65" s="5">
        <v>2019</v>
      </c>
      <c r="C65" s="46"/>
      <c r="D65" s="13"/>
      <c r="E65" s="69">
        <f>H64</f>
        <v>0</v>
      </c>
      <c r="F65" s="69">
        <f>I64</f>
        <v>0</v>
      </c>
      <c r="G65" s="69">
        <f>M64</f>
        <v>0</v>
      </c>
      <c r="H65" s="64"/>
      <c r="I65" s="64"/>
      <c r="J65" s="64"/>
      <c r="K65" s="64"/>
      <c r="L65" s="64"/>
      <c r="M65" s="64"/>
      <c r="N65" s="64"/>
      <c r="O65" s="64"/>
      <c r="P65" s="64"/>
    </row>
    <row r="66" spans="1:16">
      <c r="A66" s="100"/>
      <c r="B66" s="5" t="s">
        <v>28</v>
      </c>
      <c r="C66" s="117" t="s">
        <v>82</v>
      </c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9"/>
    </row>
    <row r="67" spans="1:16">
      <c r="A67" s="100"/>
      <c r="B67" s="5" t="s">
        <v>29</v>
      </c>
      <c r="C67" s="120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2"/>
    </row>
    <row r="68" spans="1:16">
      <c r="A68" s="100"/>
      <c r="B68" s="5" t="s">
        <v>31</v>
      </c>
      <c r="C68" s="120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2"/>
    </row>
    <row r="69" spans="1:16">
      <c r="A69" s="100"/>
      <c r="B69" s="5" t="s">
        <v>32</v>
      </c>
      <c r="C69" s="123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5"/>
    </row>
    <row r="70" spans="1:16">
      <c r="A70" s="100"/>
      <c r="B70" s="5" t="s">
        <v>33</v>
      </c>
      <c r="C70" s="116" t="s">
        <v>38</v>
      </c>
      <c r="D70" s="116"/>
      <c r="E70" s="70">
        <f>E71</f>
        <v>0</v>
      </c>
      <c r="F70" s="64">
        <f>F71</f>
        <v>0</v>
      </c>
      <c r="G70" s="64">
        <f>G71</f>
        <v>0</v>
      </c>
      <c r="H70" s="71">
        <f>M70+I70</f>
        <v>0</v>
      </c>
      <c r="I70" s="64">
        <f>J70+K70+L70</f>
        <v>0</v>
      </c>
      <c r="J70" s="65">
        <v>0</v>
      </c>
      <c r="K70" s="64"/>
      <c r="L70" s="64"/>
      <c r="M70" s="64">
        <f>N70+O70+P70</f>
        <v>0</v>
      </c>
      <c r="N70" s="64"/>
      <c r="O70" s="64"/>
      <c r="P70" s="65">
        <v>0</v>
      </c>
    </row>
    <row r="71" spans="1:16">
      <c r="A71" s="100"/>
      <c r="B71" s="5">
        <v>2019</v>
      </c>
      <c r="C71" s="5"/>
      <c r="D71" s="6"/>
      <c r="E71" s="70">
        <f>H70</f>
        <v>0</v>
      </c>
      <c r="F71" s="64">
        <f>I70</f>
        <v>0</v>
      </c>
      <c r="G71" s="64">
        <f>M70</f>
        <v>0</v>
      </c>
      <c r="H71" s="64"/>
      <c r="I71" s="64"/>
      <c r="J71" s="64"/>
      <c r="K71" s="64"/>
      <c r="L71" s="64"/>
      <c r="M71" s="64"/>
      <c r="N71" s="64"/>
      <c r="O71" s="64"/>
      <c r="P71" s="64"/>
    </row>
    <row r="72" spans="1:16" ht="14.25" customHeight="1">
      <c r="A72" s="100"/>
      <c r="B72" s="5" t="s">
        <v>39</v>
      </c>
      <c r="C72" s="5"/>
      <c r="D72" s="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9" hidden="1" customHeight="1">
      <c r="A73" s="100"/>
      <c r="B73" s="5"/>
      <c r="C73" s="126" t="s">
        <v>81</v>
      </c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8"/>
    </row>
    <row r="74" spans="1:16">
      <c r="A74" s="100"/>
      <c r="B74" s="5" t="s">
        <v>28</v>
      </c>
      <c r="C74" s="129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1"/>
    </row>
    <row r="75" spans="1:16">
      <c r="A75" s="100"/>
      <c r="B75" s="5" t="s">
        <v>29</v>
      </c>
      <c r="C75" s="129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1"/>
    </row>
    <row r="76" spans="1:16">
      <c r="A76" s="100"/>
      <c r="B76" s="5" t="s">
        <v>31</v>
      </c>
      <c r="C76" s="129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1"/>
    </row>
    <row r="77" spans="1:16">
      <c r="A77" s="100"/>
      <c r="B77" s="5" t="s">
        <v>32</v>
      </c>
      <c r="C77" s="132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4"/>
    </row>
    <row r="78" spans="1:16">
      <c r="A78" s="100"/>
      <c r="B78" s="5" t="s">
        <v>37</v>
      </c>
      <c r="C78" s="47" t="s">
        <v>40</v>
      </c>
      <c r="D78" s="6"/>
      <c r="E78" s="64">
        <f>E79</f>
        <v>290960</v>
      </c>
      <c r="F78" s="64">
        <f>F79</f>
        <v>290960</v>
      </c>
      <c r="G78" s="64">
        <f>G79</f>
        <v>0</v>
      </c>
      <c r="H78" s="64">
        <f>M78+I78</f>
        <v>290960</v>
      </c>
      <c r="I78" s="64">
        <f>J78+K78+L78</f>
        <v>290960</v>
      </c>
      <c r="J78" s="65">
        <v>290960</v>
      </c>
      <c r="K78" s="64"/>
      <c r="L78" s="64"/>
      <c r="M78" s="64">
        <f>N78+O78+P78</f>
        <v>0</v>
      </c>
      <c r="N78" s="64"/>
      <c r="O78" s="64"/>
      <c r="P78" s="65">
        <v>0</v>
      </c>
    </row>
    <row r="79" spans="1:16" ht="14.25" customHeight="1">
      <c r="A79" s="100"/>
      <c r="B79" s="5">
        <v>2019</v>
      </c>
      <c r="C79" s="5">
        <v>926</v>
      </c>
      <c r="D79" s="6"/>
      <c r="E79" s="64">
        <f>H78</f>
        <v>290960</v>
      </c>
      <c r="F79" s="64">
        <f>I78</f>
        <v>290960</v>
      </c>
      <c r="G79" s="64">
        <f>M78</f>
        <v>0</v>
      </c>
      <c r="H79" s="64"/>
      <c r="I79" s="64"/>
      <c r="J79" s="64"/>
      <c r="K79" s="64"/>
      <c r="L79" s="64"/>
      <c r="M79" s="64"/>
      <c r="N79" s="64"/>
      <c r="O79" s="64"/>
      <c r="P79" s="64"/>
    </row>
    <row r="80" spans="1:16" ht="9" hidden="1" customHeight="1">
      <c r="A80" s="100"/>
      <c r="B80" s="5"/>
      <c r="C80" s="5"/>
      <c r="D80" s="6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ht="12" customHeight="1">
      <c r="A81" s="100"/>
      <c r="B81" s="5" t="s">
        <v>28</v>
      </c>
      <c r="C81" s="99" t="s">
        <v>69</v>
      </c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</row>
    <row r="82" spans="1:16" ht="12.75" customHeight="1">
      <c r="A82" s="100"/>
      <c r="B82" s="5" t="s">
        <v>29</v>
      </c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</row>
    <row r="83" spans="1:16" ht="12.75" customHeight="1">
      <c r="A83" s="100"/>
      <c r="B83" s="5" t="s">
        <v>31</v>
      </c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</row>
    <row r="84" spans="1:16">
      <c r="A84" s="100"/>
      <c r="B84" s="5" t="s">
        <v>32</v>
      </c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</row>
    <row r="85" spans="1:16">
      <c r="A85" s="100"/>
      <c r="B85" s="5" t="s">
        <v>33</v>
      </c>
      <c r="C85" s="101" t="s">
        <v>68</v>
      </c>
      <c r="D85" s="102"/>
      <c r="E85" s="64">
        <f>F85+G85</f>
        <v>70000</v>
      </c>
      <c r="F85" s="64">
        <f>I85</f>
        <v>70000</v>
      </c>
      <c r="G85" s="66">
        <f>M85</f>
        <v>0</v>
      </c>
      <c r="H85" s="64">
        <f>I85+M85</f>
        <v>70000</v>
      </c>
      <c r="I85" s="64">
        <f>J85+K85+L85</f>
        <v>70000</v>
      </c>
      <c r="J85" s="65">
        <v>70000</v>
      </c>
      <c r="K85" s="66">
        <v>0</v>
      </c>
      <c r="L85" s="64"/>
      <c r="M85" s="66">
        <f>N85+O85+P85</f>
        <v>0</v>
      </c>
      <c r="N85" s="64"/>
      <c r="O85" s="66">
        <v>0</v>
      </c>
      <c r="P85" s="72">
        <v>0</v>
      </c>
    </row>
    <row r="86" spans="1:16">
      <c r="A86" s="100"/>
      <c r="B86" s="5">
        <v>2019</v>
      </c>
      <c r="C86" s="5"/>
      <c r="D86" s="6"/>
      <c r="E86" s="64">
        <f>H85</f>
        <v>70000</v>
      </c>
      <c r="F86" s="64">
        <f>I85</f>
        <v>70000</v>
      </c>
      <c r="G86" s="66">
        <f>M85</f>
        <v>0</v>
      </c>
      <c r="H86" s="64"/>
      <c r="I86" s="64"/>
      <c r="J86" s="64"/>
      <c r="K86" s="64"/>
      <c r="L86" s="64"/>
      <c r="M86" s="64"/>
      <c r="N86" s="64"/>
      <c r="O86" s="64"/>
      <c r="P86" s="66">
        <v>0</v>
      </c>
    </row>
    <row r="87" spans="1:16">
      <c r="A87" s="100"/>
      <c r="B87" s="5" t="s">
        <v>28</v>
      </c>
      <c r="C87" s="99" t="s">
        <v>41</v>
      </c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</row>
    <row r="88" spans="1:16">
      <c r="A88" s="100"/>
      <c r="B88" s="5" t="s">
        <v>29</v>
      </c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</row>
    <row r="89" spans="1:16">
      <c r="A89" s="100"/>
      <c r="B89" s="5" t="s">
        <v>31</v>
      </c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</row>
    <row r="90" spans="1:16">
      <c r="A90" s="100"/>
      <c r="B90" s="5" t="s">
        <v>32</v>
      </c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</row>
    <row r="91" spans="1:16">
      <c r="A91" s="100"/>
      <c r="B91" s="5" t="s">
        <v>33</v>
      </c>
      <c r="C91" s="101" t="s">
        <v>42</v>
      </c>
      <c r="D91" s="102"/>
      <c r="E91" s="64">
        <f>F91+G91</f>
        <v>0</v>
      </c>
      <c r="F91" s="64">
        <f>I91</f>
        <v>0</v>
      </c>
      <c r="G91" s="64">
        <f>M91</f>
        <v>0</v>
      </c>
      <c r="H91" s="64">
        <f>I91+M91</f>
        <v>0</v>
      </c>
      <c r="I91" s="64">
        <f>J91+K91+L91</f>
        <v>0</v>
      </c>
      <c r="J91" s="65">
        <v>0</v>
      </c>
      <c r="K91" s="66">
        <v>0</v>
      </c>
      <c r="L91" s="64"/>
      <c r="M91" s="64">
        <f>N91+O91+P91</f>
        <v>0</v>
      </c>
      <c r="N91" s="64"/>
      <c r="O91" s="66">
        <v>0</v>
      </c>
      <c r="P91" s="65">
        <v>0</v>
      </c>
    </row>
    <row r="92" spans="1:16">
      <c r="A92" s="100"/>
      <c r="B92" s="5">
        <v>2019</v>
      </c>
      <c r="C92" s="5"/>
      <c r="D92" s="14"/>
      <c r="E92" s="64">
        <f>E91</f>
        <v>0</v>
      </c>
      <c r="F92" s="64">
        <f>F91</f>
        <v>0</v>
      </c>
      <c r="G92" s="64">
        <f>G91</f>
        <v>0</v>
      </c>
      <c r="H92" s="64"/>
      <c r="I92" s="64"/>
      <c r="J92" s="64"/>
      <c r="K92" s="66"/>
      <c r="L92" s="64"/>
      <c r="M92" s="66">
        <f>N92+P92</f>
        <v>0</v>
      </c>
      <c r="N92" s="64"/>
      <c r="O92" s="66"/>
      <c r="P92" s="64"/>
    </row>
    <row r="93" spans="1:16">
      <c r="A93" s="100"/>
      <c r="B93" s="48"/>
      <c r="C93" s="5"/>
      <c r="D93" s="14"/>
      <c r="E93" s="74">
        <f>F93+G93</f>
        <v>0</v>
      </c>
      <c r="F93" s="74">
        <f>J93</f>
        <v>0</v>
      </c>
      <c r="G93" s="74">
        <f>M93</f>
        <v>0</v>
      </c>
      <c r="H93" s="74">
        <f>I93+M93</f>
        <v>0</v>
      </c>
      <c r="I93" s="74">
        <f>J93+K93+L93</f>
        <v>0</v>
      </c>
      <c r="J93" s="74"/>
      <c r="K93" s="74">
        <v>0</v>
      </c>
      <c r="L93" s="74">
        <v>0</v>
      </c>
      <c r="M93" s="74">
        <f>N93+O93+P93</f>
        <v>0</v>
      </c>
      <c r="N93" s="74">
        <v>0</v>
      </c>
      <c r="O93" s="74">
        <v>0</v>
      </c>
      <c r="P93" s="73"/>
    </row>
    <row r="94" spans="1:16" ht="0.75" hidden="1" customHeight="1">
      <c r="A94" s="100"/>
      <c r="B94" s="5"/>
      <c r="C94" s="5"/>
      <c r="D94" s="14"/>
      <c r="E94" s="64"/>
      <c r="F94" s="64"/>
      <c r="G94" s="64"/>
      <c r="H94" s="64"/>
      <c r="I94" s="64"/>
      <c r="J94" s="64"/>
      <c r="K94" s="66"/>
      <c r="L94" s="64"/>
      <c r="M94" s="64"/>
      <c r="N94" s="64"/>
      <c r="O94" s="66"/>
      <c r="P94" s="64"/>
    </row>
    <row r="95" spans="1:16">
      <c r="A95" s="100"/>
      <c r="B95" s="5" t="s">
        <v>33</v>
      </c>
      <c r="C95" s="5"/>
      <c r="D95" s="6"/>
      <c r="E95" s="64">
        <f>SUM(E92:E94)</f>
        <v>0</v>
      </c>
      <c r="F95" s="64">
        <f>SUM(F92:F94)</f>
        <v>0</v>
      </c>
      <c r="G95" s="64">
        <f>SUM(G92:G94)</f>
        <v>0</v>
      </c>
      <c r="H95" s="64">
        <f>H93+H92+H91</f>
        <v>0</v>
      </c>
      <c r="I95" s="64">
        <f t="shared" ref="I95:P95" si="1">I93+I92+I91</f>
        <v>0</v>
      </c>
      <c r="J95" s="64">
        <f t="shared" si="1"/>
        <v>0</v>
      </c>
      <c r="K95" s="66">
        <f t="shared" si="1"/>
        <v>0</v>
      </c>
      <c r="L95" s="66">
        <f t="shared" si="1"/>
        <v>0</v>
      </c>
      <c r="M95" s="64">
        <f t="shared" si="1"/>
        <v>0</v>
      </c>
      <c r="N95" s="66">
        <f t="shared" si="1"/>
        <v>0</v>
      </c>
      <c r="O95" s="66">
        <f t="shared" si="1"/>
        <v>0</v>
      </c>
      <c r="P95" s="64">
        <f t="shared" si="1"/>
        <v>0</v>
      </c>
    </row>
    <row r="96" spans="1:16" ht="10.5" customHeight="1">
      <c r="A96" s="100"/>
      <c r="B96" s="5" t="s">
        <v>28</v>
      </c>
      <c r="C96" s="98" t="s">
        <v>43</v>
      </c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</row>
    <row r="97" spans="1:16" ht="11.25" customHeight="1">
      <c r="A97" s="100"/>
      <c r="B97" s="5" t="s">
        <v>29</v>
      </c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</row>
    <row r="98" spans="1:16" ht="12" customHeight="1">
      <c r="A98" s="100"/>
      <c r="B98" s="5" t="s">
        <v>31</v>
      </c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</row>
    <row r="99" spans="1:16">
      <c r="A99" s="100"/>
      <c r="B99" s="5" t="s">
        <v>32</v>
      </c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</row>
    <row r="100" spans="1:16">
      <c r="A100" s="100"/>
      <c r="B100" s="5" t="s">
        <v>33</v>
      </c>
      <c r="C100" s="5" t="s">
        <v>44</v>
      </c>
      <c r="D100" s="6"/>
      <c r="E100" s="64">
        <f>F100+G100</f>
        <v>20000</v>
      </c>
      <c r="F100" s="64">
        <f>I100</f>
        <v>3000</v>
      </c>
      <c r="G100" s="64">
        <f>M100</f>
        <v>17000</v>
      </c>
      <c r="H100" s="64">
        <f>I100+M100</f>
        <v>20000</v>
      </c>
      <c r="I100" s="64">
        <f>J100+K100+L100</f>
        <v>3000</v>
      </c>
      <c r="J100" s="65">
        <v>3000</v>
      </c>
      <c r="K100" s="64"/>
      <c r="L100" s="64"/>
      <c r="M100" s="64">
        <f>N100+O100+P100</f>
        <v>17000</v>
      </c>
      <c r="N100" s="64"/>
      <c r="O100" s="64"/>
      <c r="P100" s="65">
        <v>17000</v>
      </c>
    </row>
    <row r="101" spans="1:16">
      <c r="A101" s="100"/>
      <c r="B101" s="5">
        <v>2019</v>
      </c>
      <c r="C101" s="5"/>
      <c r="D101" s="6"/>
      <c r="E101" s="64">
        <f>H100</f>
        <v>20000</v>
      </c>
      <c r="F101" s="64">
        <f>I100</f>
        <v>3000</v>
      </c>
      <c r="G101" s="64">
        <f>M100</f>
        <v>17000</v>
      </c>
      <c r="H101" s="64">
        <f>I101+M101</f>
        <v>20000</v>
      </c>
      <c r="I101" s="64">
        <f>I100</f>
        <v>3000</v>
      </c>
      <c r="J101" s="66">
        <v>0</v>
      </c>
      <c r="K101" s="66">
        <f t="shared" ref="K101:P101" si="2">K100</f>
        <v>0</v>
      </c>
      <c r="L101" s="66">
        <f t="shared" si="2"/>
        <v>0</v>
      </c>
      <c r="M101" s="64">
        <f t="shared" si="2"/>
        <v>17000</v>
      </c>
      <c r="N101" s="66">
        <f t="shared" si="2"/>
        <v>0</v>
      </c>
      <c r="O101" s="66">
        <f t="shared" si="2"/>
        <v>0</v>
      </c>
      <c r="P101" s="64">
        <f t="shared" si="2"/>
        <v>17000</v>
      </c>
    </row>
    <row r="102" spans="1:16">
      <c r="A102" s="100"/>
      <c r="B102" s="5"/>
      <c r="C102" s="5"/>
      <c r="D102" s="6"/>
      <c r="E102" s="75">
        <f>F102+G102</f>
        <v>0</v>
      </c>
      <c r="F102" s="75">
        <f>I102</f>
        <v>0</v>
      </c>
      <c r="G102" s="75">
        <f>P102</f>
        <v>0</v>
      </c>
      <c r="H102" s="75">
        <f>I102+M102</f>
        <v>0</v>
      </c>
      <c r="I102" s="75">
        <f>J102+K102+L102</f>
        <v>0</v>
      </c>
      <c r="J102" s="64"/>
      <c r="K102" s="64"/>
      <c r="L102" s="64"/>
      <c r="M102" s="66">
        <f>N102+O102+P102</f>
        <v>0</v>
      </c>
      <c r="N102" s="64"/>
      <c r="O102" s="64"/>
      <c r="P102" s="64"/>
    </row>
    <row r="103" spans="1:16">
      <c r="A103" s="100"/>
      <c r="B103" s="5" t="s">
        <v>28</v>
      </c>
      <c r="C103" s="98" t="s">
        <v>80</v>
      </c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</row>
    <row r="104" spans="1:16">
      <c r="A104" s="100"/>
      <c r="B104" s="5" t="s">
        <v>29</v>
      </c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</row>
    <row r="105" spans="1:16">
      <c r="A105" s="100"/>
      <c r="B105" s="5" t="s">
        <v>31</v>
      </c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</row>
    <row r="106" spans="1:16">
      <c r="A106" s="100"/>
      <c r="B106" s="5" t="s">
        <v>32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</row>
    <row r="107" spans="1:16">
      <c r="A107" s="100"/>
      <c r="B107" s="5" t="s">
        <v>33</v>
      </c>
      <c r="C107" s="5" t="s">
        <v>45</v>
      </c>
      <c r="D107" s="6"/>
      <c r="E107" s="64">
        <f>F107+G107</f>
        <v>270000</v>
      </c>
      <c r="F107" s="64">
        <f>I107</f>
        <v>88600</v>
      </c>
      <c r="G107" s="64">
        <f>M107</f>
        <v>181400</v>
      </c>
      <c r="H107" s="64">
        <f>I107+M107</f>
        <v>270000</v>
      </c>
      <c r="I107" s="64">
        <f>J107+K107+L107</f>
        <v>88600</v>
      </c>
      <c r="J107" s="65">
        <v>88600</v>
      </c>
      <c r="K107" s="64"/>
      <c r="L107" s="64"/>
      <c r="M107" s="64">
        <f>N107+O107+P107</f>
        <v>181400</v>
      </c>
      <c r="N107" s="64"/>
      <c r="O107" s="64"/>
      <c r="P107" s="65">
        <v>181400</v>
      </c>
    </row>
    <row r="108" spans="1:16" ht="13.5" customHeight="1">
      <c r="A108" s="100"/>
      <c r="B108" s="5">
        <v>2019</v>
      </c>
      <c r="C108" s="5"/>
      <c r="D108" s="6"/>
      <c r="E108" s="64">
        <f>H107</f>
        <v>270000</v>
      </c>
      <c r="F108" s="64">
        <f>I107</f>
        <v>88600</v>
      </c>
      <c r="G108" s="66">
        <v>0</v>
      </c>
      <c r="H108" s="64"/>
      <c r="I108" s="64"/>
      <c r="J108" s="64"/>
      <c r="K108" s="64"/>
      <c r="L108" s="64"/>
      <c r="M108" s="64"/>
      <c r="N108" s="64"/>
      <c r="O108" s="64"/>
      <c r="P108" s="64"/>
    </row>
    <row r="109" spans="1:16">
      <c r="A109" s="100"/>
      <c r="B109" s="5"/>
      <c r="C109" s="5"/>
      <c r="D109" s="6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100"/>
      <c r="B110" s="5" t="s">
        <v>46</v>
      </c>
      <c r="C110" s="126" t="s">
        <v>95</v>
      </c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6"/>
    </row>
    <row r="111" spans="1:16">
      <c r="A111" s="100"/>
      <c r="B111" s="5" t="s">
        <v>47</v>
      </c>
      <c r="C111" s="137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9"/>
    </row>
    <row r="112" spans="1:16">
      <c r="A112" s="100"/>
      <c r="B112" s="5" t="s">
        <v>48</v>
      </c>
      <c r="C112" s="137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9"/>
    </row>
    <row r="113" spans="1:16">
      <c r="A113" s="100"/>
      <c r="B113" s="49" t="s">
        <v>49</v>
      </c>
      <c r="C113" s="140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2"/>
    </row>
    <row r="114" spans="1:16">
      <c r="A114" s="100"/>
      <c r="B114" s="50" t="s">
        <v>50</v>
      </c>
      <c r="C114" s="101" t="s">
        <v>94</v>
      </c>
      <c r="D114" s="102"/>
      <c r="E114" s="64">
        <f>F114+G114</f>
        <v>3613900</v>
      </c>
      <c r="F114" s="64">
        <f>I114</f>
        <v>542085</v>
      </c>
      <c r="G114" s="64">
        <f>M114</f>
        <v>3071815</v>
      </c>
      <c r="H114" s="64">
        <f>I114+M114</f>
        <v>3613900</v>
      </c>
      <c r="I114" s="64">
        <f>J114+K114+L114</f>
        <v>542085</v>
      </c>
      <c r="J114" s="65">
        <v>542085</v>
      </c>
      <c r="K114" s="64"/>
      <c r="L114" s="64"/>
      <c r="M114" s="64">
        <f>N114+O114+P114</f>
        <v>3071815</v>
      </c>
      <c r="N114" s="64"/>
      <c r="O114" s="64"/>
      <c r="P114" s="65">
        <v>3071815</v>
      </c>
    </row>
    <row r="115" spans="1:16">
      <c r="A115" s="100"/>
      <c r="B115" s="5">
        <v>2019</v>
      </c>
      <c r="C115" s="5"/>
      <c r="D115" s="6"/>
      <c r="E115" s="64">
        <f>F115+G115</f>
        <v>0</v>
      </c>
      <c r="F115" s="64">
        <f>J115</f>
        <v>0</v>
      </c>
      <c r="G115" s="64">
        <f>M115</f>
        <v>0</v>
      </c>
      <c r="H115" s="64">
        <f>I115+M115</f>
        <v>0</v>
      </c>
      <c r="I115" s="64">
        <f>J115+K115+L115</f>
        <v>0</v>
      </c>
      <c r="J115" s="64"/>
      <c r="K115" s="64"/>
      <c r="L115" s="64"/>
      <c r="M115" s="64">
        <f>N115+O115+P115</f>
        <v>0</v>
      </c>
      <c r="N115" s="64"/>
      <c r="O115" s="64"/>
      <c r="P115" s="64"/>
    </row>
    <row r="116" spans="1:16">
      <c r="A116" s="100"/>
      <c r="B116" s="5"/>
      <c r="C116" s="5"/>
      <c r="D116" s="6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</row>
    <row r="117" spans="1:16">
      <c r="A117" s="100"/>
      <c r="B117" s="5" t="s">
        <v>28</v>
      </c>
      <c r="C117" s="98" t="s">
        <v>79</v>
      </c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</row>
    <row r="118" spans="1:16">
      <c r="A118" s="100"/>
      <c r="B118" s="5" t="s">
        <v>29</v>
      </c>
      <c r="C118" s="148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48"/>
    </row>
    <row r="119" spans="1:16">
      <c r="A119" s="100"/>
      <c r="B119" s="5" t="s">
        <v>31</v>
      </c>
      <c r="C119" s="148"/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</row>
    <row r="120" spans="1:16">
      <c r="A120" s="100"/>
      <c r="B120" s="5" t="s">
        <v>32</v>
      </c>
      <c r="C120" s="148"/>
      <c r="D120" s="148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  <c r="P120" s="148"/>
    </row>
    <row r="121" spans="1:16">
      <c r="A121" s="100"/>
      <c r="B121" s="5" t="s">
        <v>33</v>
      </c>
      <c r="C121" s="5" t="s">
        <v>51</v>
      </c>
      <c r="D121" s="6"/>
      <c r="E121" s="70">
        <f>F121+G121</f>
        <v>1250000</v>
      </c>
      <c r="F121" s="64">
        <f>I121</f>
        <v>250000</v>
      </c>
      <c r="G121" s="70">
        <f>M121</f>
        <v>1000000</v>
      </c>
      <c r="H121" s="70">
        <f>I121+M121</f>
        <v>1250000</v>
      </c>
      <c r="I121" s="64">
        <f>J121+K121+L121</f>
        <v>250000</v>
      </c>
      <c r="J121" s="65">
        <v>250000</v>
      </c>
      <c r="K121" s="64"/>
      <c r="L121" s="64"/>
      <c r="M121" s="64">
        <f>N121+O121+P121</f>
        <v>1000000</v>
      </c>
      <c r="N121" s="64"/>
      <c r="O121" s="64"/>
      <c r="P121" s="65">
        <v>1000000</v>
      </c>
    </row>
    <row r="122" spans="1:16">
      <c r="A122" s="100"/>
      <c r="B122" s="5">
        <v>2019</v>
      </c>
      <c r="C122" s="5"/>
      <c r="D122" s="6"/>
      <c r="E122" s="70">
        <f>H121</f>
        <v>1250000</v>
      </c>
      <c r="F122" s="64">
        <f>I121</f>
        <v>250000</v>
      </c>
      <c r="G122" s="66">
        <f>M122</f>
        <v>0</v>
      </c>
      <c r="H122" s="70"/>
      <c r="I122" s="64"/>
      <c r="J122" s="64"/>
      <c r="K122" s="64"/>
      <c r="L122" s="64"/>
      <c r="M122" s="66">
        <f>N122+O122+P122</f>
        <v>0</v>
      </c>
      <c r="N122" s="64"/>
      <c r="O122" s="64"/>
      <c r="P122" s="64"/>
    </row>
    <row r="123" spans="1:16">
      <c r="A123" s="100"/>
      <c r="B123" s="5"/>
      <c r="C123" s="5"/>
      <c r="D123" s="6"/>
      <c r="E123" s="66">
        <f>F123+G123</f>
        <v>0</v>
      </c>
      <c r="F123" s="66">
        <f>I123</f>
        <v>0</v>
      </c>
      <c r="G123" s="66">
        <f>M123</f>
        <v>0</v>
      </c>
      <c r="H123" s="66">
        <f>I123+M123</f>
        <v>0</v>
      </c>
      <c r="I123" s="66">
        <f>J123+K123+L123</f>
        <v>0</v>
      </c>
      <c r="J123" s="64"/>
      <c r="K123" s="64"/>
      <c r="L123" s="64"/>
      <c r="M123" s="66">
        <f>N123+O123+P123</f>
        <v>0</v>
      </c>
      <c r="N123" s="64"/>
      <c r="O123" s="64"/>
      <c r="P123" s="64"/>
    </row>
    <row r="124" spans="1:16">
      <c r="A124" s="100"/>
      <c r="B124" s="5" t="s">
        <v>33</v>
      </c>
      <c r="C124" s="5"/>
      <c r="D124" s="6"/>
      <c r="E124" s="70">
        <f>E123+E122</f>
        <v>1250000</v>
      </c>
      <c r="F124" s="64">
        <f>F123+F122</f>
        <v>250000</v>
      </c>
      <c r="G124" s="66">
        <f>G123+G122</f>
        <v>0</v>
      </c>
      <c r="H124" s="70">
        <f>H123+H121</f>
        <v>1250000</v>
      </c>
      <c r="I124" s="64">
        <f t="shared" ref="I124:P124" si="3">I123+I121</f>
        <v>250000</v>
      </c>
      <c r="J124" s="64">
        <f t="shared" si="3"/>
        <v>250000</v>
      </c>
      <c r="K124" s="66">
        <f t="shared" si="3"/>
        <v>0</v>
      </c>
      <c r="L124" s="66">
        <f t="shared" si="3"/>
        <v>0</v>
      </c>
      <c r="M124" s="70">
        <f t="shared" si="3"/>
        <v>1000000</v>
      </c>
      <c r="N124" s="66">
        <f t="shared" si="3"/>
        <v>0</v>
      </c>
      <c r="O124" s="66">
        <f t="shared" si="3"/>
        <v>0</v>
      </c>
      <c r="P124" s="70">
        <f t="shared" si="3"/>
        <v>1000000</v>
      </c>
    </row>
    <row r="125" spans="1:16">
      <c r="A125" s="100"/>
      <c r="B125" s="5" t="s">
        <v>28</v>
      </c>
      <c r="C125" s="99" t="s">
        <v>92</v>
      </c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</row>
    <row r="126" spans="1:16">
      <c r="A126" s="100"/>
      <c r="B126" s="5" t="s">
        <v>29</v>
      </c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</row>
    <row r="127" spans="1:16" ht="14.25" customHeight="1">
      <c r="A127" s="100"/>
      <c r="B127" s="5" t="s">
        <v>31</v>
      </c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</row>
    <row r="128" spans="1:16" hidden="1">
      <c r="A128" s="100"/>
      <c r="B128" s="5" t="s">
        <v>32</v>
      </c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</row>
    <row r="129" spans="1:16">
      <c r="A129" s="100"/>
      <c r="B129" s="5" t="s">
        <v>33</v>
      </c>
      <c r="C129" s="51" t="s">
        <v>70</v>
      </c>
      <c r="D129" s="16"/>
      <c r="E129" s="64">
        <f>F129+G129</f>
        <v>26005.54</v>
      </c>
      <c r="F129" s="64">
        <f>F130</f>
        <v>15615.54</v>
      </c>
      <c r="G129" s="64">
        <f>G130</f>
        <v>10390</v>
      </c>
      <c r="H129" s="64">
        <f>I129+M129</f>
        <v>26005.54</v>
      </c>
      <c r="I129" s="64">
        <f>J129+K129+L129</f>
        <v>15615.54</v>
      </c>
      <c r="J129" s="65">
        <v>15615.54</v>
      </c>
      <c r="K129" s="64"/>
      <c r="L129" s="64"/>
      <c r="M129" s="64">
        <f>N129+O129+P129</f>
        <v>10390</v>
      </c>
      <c r="N129" s="64"/>
      <c r="O129" s="64"/>
      <c r="P129" s="65">
        <v>10390</v>
      </c>
    </row>
    <row r="130" spans="1:16">
      <c r="A130" s="100"/>
      <c r="B130" s="5">
        <v>2019</v>
      </c>
      <c r="C130" s="5"/>
      <c r="D130" s="6"/>
      <c r="E130" s="64">
        <f>F130+G130</f>
        <v>26005.54</v>
      </c>
      <c r="F130" s="64">
        <f>I129</f>
        <v>15615.54</v>
      </c>
      <c r="G130" s="64">
        <f>M129</f>
        <v>10390</v>
      </c>
      <c r="H130" s="64"/>
      <c r="I130" s="64"/>
      <c r="J130" s="64"/>
      <c r="K130" s="64"/>
      <c r="L130" s="64"/>
      <c r="M130" s="64"/>
      <c r="N130" s="64"/>
      <c r="O130" s="64"/>
      <c r="P130" s="66">
        <v>0</v>
      </c>
    </row>
    <row r="131" spans="1:16">
      <c r="A131" s="100"/>
      <c r="B131" s="5">
        <v>2019</v>
      </c>
      <c r="C131" s="5"/>
      <c r="D131" s="6"/>
      <c r="E131" s="66">
        <f>F131+G131</f>
        <v>0</v>
      </c>
      <c r="F131" s="66">
        <f>I131</f>
        <v>0</v>
      </c>
      <c r="G131" s="66">
        <f>M131</f>
        <v>0</v>
      </c>
      <c r="H131" s="66">
        <f>I131+M131</f>
        <v>0</v>
      </c>
      <c r="I131" s="66">
        <f>J131+K131+L131</f>
        <v>0</v>
      </c>
      <c r="J131" s="66"/>
      <c r="K131" s="66"/>
      <c r="L131" s="66"/>
      <c r="M131" s="66">
        <f>N131+O131+P131</f>
        <v>0</v>
      </c>
      <c r="N131" s="66"/>
      <c r="O131" s="66"/>
      <c r="P131" s="66"/>
    </row>
    <row r="132" spans="1:16" ht="19.5" customHeight="1">
      <c r="A132" s="100"/>
      <c r="B132" s="47" t="s">
        <v>33</v>
      </c>
      <c r="C132" s="5"/>
      <c r="D132" s="6"/>
      <c r="E132" s="76">
        <f>E131+E130</f>
        <v>26005.54</v>
      </c>
      <c r="F132" s="76">
        <f t="shared" ref="F132:P132" si="4">F131+F130</f>
        <v>15615.54</v>
      </c>
      <c r="G132" s="76">
        <f t="shared" si="4"/>
        <v>10390</v>
      </c>
      <c r="H132" s="77">
        <f t="shared" si="4"/>
        <v>0</v>
      </c>
      <c r="I132" s="77">
        <f t="shared" si="4"/>
        <v>0</v>
      </c>
      <c r="J132" s="77">
        <f t="shared" si="4"/>
        <v>0</v>
      </c>
      <c r="K132" s="77">
        <f t="shared" si="4"/>
        <v>0</v>
      </c>
      <c r="L132" s="77">
        <f t="shared" si="4"/>
        <v>0</v>
      </c>
      <c r="M132" s="77">
        <f t="shared" si="4"/>
        <v>0</v>
      </c>
      <c r="N132" s="77">
        <f t="shared" si="4"/>
        <v>0</v>
      </c>
      <c r="O132" s="77">
        <f t="shared" si="4"/>
        <v>0</v>
      </c>
      <c r="P132" s="77">
        <f t="shared" si="4"/>
        <v>0</v>
      </c>
    </row>
    <row r="133" spans="1:16">
      <c r="A133" s="100"/>
      <c r="B133" s="47" t="s">
        <v>28</v>
      </c>
      <c r="C133" s="99" t="s">
        <v>93</v>
      </c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</row>
    <row r="134" spans="1:16">
      <c r="A134" s="100"/>
      <c r="B134" s="5" t="s">
        <v>29</v>
      </c>
      <c r="C134" s="11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</row>
    <row r="135" spans="1:16">
      <c r="A135" s="100"/>
      <c r="B135" s="5" t="s">
        <v>31</v>
      </c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</row>
    <row r="136" spans="1:16">
      <c r="A136" s="100"/>
      <c r="B136" s="5" t="s">
        <v>32</v>
      </c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</row>
    <row r="137" spans="1:16">
      <c r="A137" s="100"/>
      <c r="B137" s="5" t="s">
        <v>33</v>
      </c>
      <c r="C137" s="101" t="s">
        <v>52</v>
      </c>
      <c r="D137" s="102"/>
      <c r="E137" s="64">
        <f>F137+G137</f>
        <v>35666.31</v>
      </c>
      <c r="F137" s="64">
        <f>I137</f>
        <v>15666.31</v>
      </c>
      <c r="G137" s="64">
        <f>M137</f>
        <v>20000</v>
      </c>
      <c r="H137" s="64">
        <f>I137+M137</f>
        <v>35666.31</v>
      </c>
      <c r="I137" s="64">
        <f>J137+K137+L137</f>
        <v>15666.31</v>
      </c>
      <c r="J137" s="65">
        <v>15666.31</v>
      </c>
      <c r="K137" s="66">
        <v>0</v>
      </c>
      <c r="L137" s="64"/>
      <c r="M137" s="64">
        <f>P137+O137+N137</f>
        <v>20000</v>
      </c>
      <c r="N137" s="64"/>
      <c r="O137" s="66">
        <v>0</v>
      </c>
      <c r="P137" s="65">
        <v>20000</v>
      </c>
    </row>
    <row r="138" spans="1:16">
      <c r="A138" s="100"/>
      <c r="B138" s="51">
        <v>2019</v>
      </c>
      <c r="C138" s="5"/>
      <c r="D138" s="14"/>
      <c r="E138" s="66">
        <f>F138+G138</f>
        <v>0</v>
      </c>
      <c r="F138" s="66">
        <f>I138</f>
        <v>0</v>
      </c>
      <c r="G138" s="66">
        <f>M138</f>
        <v>0</v>
      </c>
      <c r="H138" s="66">
        <f>I138+M138</f>
        <v>0</v>
      </c>
      <c r="I138" s="66">
        <f>J138</f>
        <v>0</v>
      </c>
      <c r="J138" s="66"/>
      <c r="K138" s="66"/>
      <c r="L138" s="66"/>
      <c r="M138" s="66">
        <f>N138+O138+P138</f>
        <v>0</v>
      </c>
      <c r="N138" s="66"/>
      <c r="O138" s="66"/>
      <c r="P138" s="66"/>
    </row>
    <row r="139" spans="1:16">
      <c r="A139" s="100"/>
      <c r="B139" s="5"/>
      <c r="C139" s="5"/>
      <c r="D139" s="14"/>
      <c r="E139" s="64"/>
      <c r="F139" s="64"/>
      <c r="G139" s="64"/>
      <c r="H139" s="64"/>
      <c r="I139" s="64"/>
      <c r="J139" s="64"/>
      <c r="K139" s="66"/>
      <c r="L139" s="64"/>
      <c r="M139" s="64"/>
      <c r="N139" s="64"/>
      <c r="O139" s="66"/>
      <c r="P139" s="64"/>
    </row>
    <row r="140" spans="1:16">
      <c r="A140" s="100"/>
      <c r="B140" s="5" t="s">
        <v>33</v>
      </c>
      <c r="C140" s="5"/>
      <c r="D140" s="14"/>
      <c r="E140" s="64">
        <f>E138+E137</f>
        <v>35666.31</v>
      </c>
      <c r="F140" s="64">
        <f t="shared" ref="F140:P140" si="5">F138+F137</f>
        <v>15666.31</v>
      </c>
      <c r="G140" s="64">
        <f t="shared" si="5"/>
        <v>20000</v>
      </c>
      <c r="H140" s="64">
        <f t="shared" si="5"/>
        <v>35666.31</v>
      </c>
      <c r="I140" s="64">
        <f t="shared" si="5"/>
        <v>15666.31</v>
      </c>
      <c r="J140" s="64">
        <f t="shared" si="5"/>
        <v>15666.31</v>
      </c>
      <c r="K140" s="66">
        <f t="shared" si="5"/>
        <v>0</v>
      </c>
      <c r="L140" s="66">
        <f t="shared" si="5"/>
        <v>0</v>
      </c>
      <c r="M140" s="64">
        <f t="shared" si="5"/>
        <v>20000</v>
      </c>
      <c r="N140" s="66">
        <f t="shared" si="5"/>
        <v>0</v>
      </c>
      <c r="O140" s="66">
        <f t="shared" si="5"/>
        <v>0</v>
      </c>
      <c r="P140" s="64">
        <f t="shared" si="5"/>
        <v>20000</v>
      </c>
    </row>
    <row r="141" spans="1:16">
      <c r="A141" s="100"/>
      <c r="B141" s="5">
        <v>2019</v>
      </c>
      <c r="C141" s="5"/>
      <c r="D141" s="6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</row>
    <row r="142" spans="1:16">
      <c r="A142" s="100"/>
      <c r="B142" s="5" t="s">
        <v>28</v>
      </c>
      <c r="C142" s="99" t="s">
        <v>97</v>
      </c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</row>
    <row r="143" spans="1:16">
      <c r="A143" s="100"/>
      <c r="B143" s="5" t="s">
        <v>29</v>
      </c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</row>
    <row r="144" spans="1:16">
      <c r="A144" s="100"/>
      <c r="B144" s="5" t="s">
        <v>31</v>
      </c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</row>
    <row r="145" spans="1:16">
      <c r="A145" s="100"/>
      <c r="B145" s="5" t="s">
        <v>32</v>
      </c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  <c r="P145" s="99"/>
    </row>
    <row r="146" spans="1:16">
      <c r="A146" s="100"/>
      <c r="B146" s="5" t="s">
        <v>33</v>
      </c>
      <c r="C146" s="101" t="s">
        <v>96</v>
      </c>
      <c r="D146" s="102"/>
      <c r="E146" s="64">
        <f>F146+G146</f>
        <v>70000</v>
      </c>
      <c r="F146" s="64">
        <f>I146</f>
        <v>10500</v>
      </c>
      <c r="G146" s="64">
        <f>M146</f>
        <v>59500</v>
      </c>
      <c r="H146" s="64">
        <f>I146+M146</f>
        <v>70000</v>
      </c>
      <c r="I146" s="64">
        <f>J146+K146+L146</f>
        <v>10500</v>
      </c>
      <c r="J146" s="65">
        <v>10500</v>
      </c>
      <c r="K146" s="66">
        <v>0</v>
      </c>
      <c r="L146" s="64"/>
      <c r="M146" s="64">
        <f>N146+O146+P146</f>
        <v>59500</v>
      </c>
      <c r="N146" s="64"/>
      <c r="O146" s="66">
        <v>0</v>
      </c>
      <c r="P146" s="65">
        <v>59500</v>
      </c>
    </row>
    <row r="147" spans="1:16">
      <c r="A147" s="100"/>
      <c r="B147" s="5">
        <v>2019</v>
      </c>
      <c r="C147" s="5"/>
      <c r="D147" s="6"/>
      <c r="E147" s="64">
        <f>H146</f>
        <v>70000</v>
      </c>
      <c r="F147" s="64">
        <f>I146</f>
        <v>10500</v>
      </c>
      <c r="G147" s="64">
        <f>M146</f>
        <v>59500</v>
      </c>
      <c r="H147" s="64"/>
      <c r="I147" s="64"/>
      <c r="J147" s="64"/>
      <c r="K147" s="64"/>
      <c r="L147" s="64"/>
      <c r="M147" s="64"/>
      <c r="N147" s="64"/>
      <c r="O147" s="64"/>
      <c r="P147" s="64"/>
    </row>
    <row r="148" spans="1:16">
      <c r="A148" s="100"/>
      <c r="B148" s="5" t="s">
        <v>28</v>
      </c>
      <c r="C148" s="99" t="s">
        <v>90</v>
      </c>
      <c r="D148" s="99"/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99"/>
      <c r="P148" s="99"/>
    </row>
    <row r="149" spans="1:16">
      <c r="A149" s="100"/>
      <c r="B149" s="5" t="s">
        <v>29</v>
      </c>
      <c r="C149" s="99"/>
      <c r="D149" s="99"/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99"/>
      <c r="P149" s="99"/>
    </row>
    <row r="150" spans="1:16">
      <c r="A150" s="100"/>
      <c r="B150" s="5" t="s">
        <v>31</v>
      </c>
      <c r="C150" s="99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</row>
    <row r="151" spans="1:16">
      <c r="A151" s="100"/>
      <c r="B151" s="5" t="s">
        <v>32</v>
      </c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</row>
    <row r="152" spans="1:16">
      <c r="A152" s="100"/>
      <c r="B152" s="5" t="s">
        <v>33</v>
      </c>
      <c r="C152" s="101" t="s">
        <v>53</v>
      </c>
      <c r="D152" s="102"/>
      <c r="E152" s="64">
        <f>F152+G152</f>
        <v>1221262.08</v>
      </c>
      <c r="F152" s="64">
        <f>I152</f>
        <v>377300.47999999998</v>
      </c>
      <c r="G152" s="64">
        <f>M152</f>
        <v>843961.6</v>
      </c>
      <c r="H152" s="64">
        <f>I152+M152</f>
        <v>1221262.08</v>
      </c>
      <c r="I152" s="64">
        <f>J152+K152+L152</f>
        <v>377300.47999999998</v>
      </c>
      <c r="J152" s="65">
        <v>377300.47999999998</v>
      </c>
      <c r="K152" s="66">
        <v>0</v>
      </c>
      <c r="L152" s="64"/>
      <c r="M152" s="64">
        <f>N152+O152+P152</f>
        <v>843961.6</v>
      </c>
      <c r="N152" s="64"/>
      <c r="O152" s="66">
        <v>0</v>
      </c>
      <c r="P152" s="65">
        <v>843961.6</v>
      </c>
    </row>
    <row r="153" spans="1:16" ht="15" customHeight="1">
      <c r="A153" s="100"/>
      <c r="B153" s="5">
        <v>2019</v>
      </c>
      <c r="C153" s="5"/>
      <c r="D153" s="6"/>
      <c r="E153" s="64">
        <f>H152</f>
        <v>1221262.08</v>
      </c>
      <c r="F153" s="64">
        <f>I152</f>
        <v>377300.47999999998</v>
      </c>
      <c r="G153" s="64">
        <f>M152</f>
        <v>843961.6</v>
      </c>
      <c r="H153" s="64"/>
      <c r="I153" s="64"/>
      <c r="J153" s="64"/>
      <c r="K153" s="64"/>
      <c r="L153" s="64"/>
      <c r="M153" s="64"/>
      <c r="N153" s="64"/>
      <c r="O153" s="64"/>
      <c r="P153" s="64"/>
    </row>
    <row r="154" spans="1:16" ht="15" customHeight="1">
      <c r="A154" s="100"/>
      <c r="B154" s="5" t="s">
        <v>28</v>
      </c>
      <c r="C154" s="99" t="s">
        <v>78</v>
      </c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</row>
    <row r="155" spans="1:16">
      <c r="A155" s="100"/>
      <c r="B155" s="5" t="s">
        <v>29</v>
      </c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</row>
    <row r="156" spans="1:16">
      <c r="A156" s="100"/>
      <c r="B156" s="5" t="s">
        <v>31</v>
      </c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</row>
    <row r="157" spans="1:16">
      <c r="A157" s="100"/>
      <c r="B157" s="5" t="s">
        <v>32</v>
      </c>
      <c r="C157" s="99"/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</row>
    <row r="158" spans="1:16">
      <c r="A158" s="100"/>
      <c r="B158" s="5" t="s">
        <v>33</v>
      </c>
      <c r="C158" s="101" t="s">
        <v>54</v>
      </c>
      <c r="D158" s="101"/>
      <c r="E158" s="64">
        <f>F158+G158</f>
        <v>927000</v>
      </c>
      <c r="F158" s="64">
        <f>I158</f>
        <v>337150</v>
      </c>
      <c r="G158" s="64">
        <f>M158</f>
        <v>589850</v>
      </c>
      <c r="H158" s="64">
        <f>I158+M158</f>
        <v>927000</v>
      </c>
      <c r="I158" s="64">
        <f>J158+K158+L158</f>
        <v>337150</v>
      </c>
      <c r="J158" s="65">
        <v>337150</v>
      </c>
      <c r="K158" s="66">
        <v>0</v>
      </c>
      <c r="L158" s="64"/>
      <c r="M158" s="64">
        <f>N158+O158+P158</f>
        <v>589850</v>
      </c>
      <c r="N158" s="66">
        <v>0</v>
      </c>
      <c r="O158" s="66">
        <v>0</v>
      </c>
      <c r="P158" s="65">
        <v>589850</v>
      </c>
    </row>
    <row r="159" spans="1:16">
      <c r="A159" s="100"/>
      <c r="B159" s="5">
        <v>2019</v>
      </c>
      <c r="C159" s="5"/>
      <c r="D159" s="6"/>
      <c r="E159" s="64">
        <f>H158</f>
        <v>927000</v>
      </c>
      <c r="F159" s="64">
        <f>I158</f>
        <v>337150</v>
      </c>
      <c r="G159" s="64">
        <f>M158</f>
        <v>589850</v>
      </c>
      <c r="H159" s="64"/>
      <c r="I159" s="64"/>
      <c r="J159" s="66">
        <v>0</v>
      </c>
      <c r="K159" s="64"/>
      <c r="L159" s="64"/>
      <c r="M159" s="64"/>
      <c r="N159" s="64"/>
      <c r="O159" s="64"/>
      <c r="P159" s="66">
        <v>0</v>
      </c>
    </row>
    <row r="160" spans="1:16">
      <c r="A160" s="100"/>
      <c r="B160" s="5"/>
      <c r="C160" s="5"/>
      <c r="D160" s="6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</row>
    <row r="161" spans="1:16">
      <c r="A161" s="100"/>
      <c r="B161" s="5" t="s">
        <v>28</v>
      </c>
      <c r="C161" s="143" t="s">
        <v>77</v>
      </c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</row>
    <row r="162" spans="1:16">
      <c r="A162" s="100"/>
      <c r="B162" s="5" t="s">
        <v>29</v>
      </c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</row>
    <row r="163" spans="1:16">
      <c r="A163" s="100"/>
      <c r="B163" s="5" t="s">
        <v>31</v>
      </c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</row>
    <row r="164" spans="1:16">
      <c r="A164" s="100"/>
      <c r="B164" s="5" t="s">
        <v>32</v>
      </c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</row>
    <row r="165" spans="1:16">
      <c r="A165" s="100"/>
      <c r="B165" s="5" t="s">
        <v>33</v>
      </c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</row>
    <row r="166" spans="1:16">
      <c r="A166" s="100"/>
      <c r="B166" s="5"/>
      <c r="C166" s="145" t="s">
        <v>55</v>
      </c>
      <c r="D166" s="146"/>
      <c r="E166" s="64">
        <f>E167+E168</f>
        <v>200000</v>
      </c>
      <c r="F166" s="64">
        <f>F167+F168</f>
        <v>30000</v>
      </c>
      <c r="G166" s="64">
        <f>G167+G168</f>
        <v>170000</v>
      </c>
      <c r="H166" s="64">
        <f>I166+M166</f>
        <v>200000</v>
      </c>
      <c r="I166" s="64">
        <f>J166+K166+L166</f>
        <v>30000</v>
      </c>
      <c r="J166" s="65">
        <v>30000</v>
      </c>
      <c r="K166" s="64"/>
      <c r="L166" s="64"/>
      <c r="M166" s="64">
        <f>N166+O166+P166</f>
        <v>170000</v>
      </c>
      <c r="N166" s="64"/>
      <c r="O166" s="64"/>
      <c r="P166" s="65">
        <v>170000</v>
      </c>
    </row>
    <row r="167" spans="1:16">
      <c r="A167" s="100"/>
      <c r="B167" s="5">
        <v>2019</v>
      </c>
      <c r="C167" s="17"/>
      <c r="D167" s="18"/>
      <c r="E167" s="64">
        <f>F167+G167</f>
        <v>200000</v>
      </c>
      <c r="F167" s="64">
        <f>I166</f>
        <v>30000</v>
      </c>
      <c r="G167" s="64">
        <f>M166</f>
        <v>170000</v>
      </c>
      <c r="H167" s="64"/>
      <c r="I167" s="64"/>
      <c r="J167" s="64"/>
      <c r="K167" s="64"/>
      <c r="L167" s="64"/>
      <c r="M167" s="64"/>
      <c r="N167" s="64"/>
      <c r="O167" s="64"/>
      <c r="P167" s="64"/>
    </row>
    <row r="168" spans="1:16">
      <c r="A168" s="100"/>
      <c r="B168" s="19"/>
      <c r="C168" s="17"/>
      <c r="D168" s="18"/>
      <c r="E168" s="66">
        <f>F168+G168</f>
        <v>0</v>
      </c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</row>
    <row r="169" spans="1:16">
      <c r="A169" s="100"/>
      <c r="B169" s="5" t="s">
        <v>28</v>
      </c>
      <c r="C169" s="143" t="s">
        <v>76</v>
      </c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</row>
    <row r="170" spans="1:16">
      <c r="A170" s="100"/>
      <c r="B170" s="5" t="s">
        <v>29</v>
      </c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</row>
    <row r="171" spans="1:16">
      <c r="A171" s="100"/>
      <c r="B171" s="5" t="s">
        <v>31</v>
      </c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</row>
    <row r="172" spans="1:16">
      <c r="A172" s="100"/>
      <c r="B172" s="5" t="s">
        <v>32</v>
      </c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</row>
    <row r="173" spans="1:16">
      <c r="A173" s="100"/>
      <c r="B173" s="5" t="s">
        <v>33</v>
      </c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</row>
    <row r="174" spans="1:16">
      <c r="A174" s="100"/>
      <c r="B174" s="5"/>
      <c r="C174" s="145" t="s">
        <v>55</v>
      </c>
      <c r="D174" s="146"/>
      <c r="E174" s="66">
        <f>E175+E176</f>
        <v>0</v>
      </c>
      <c r="F174" s="66">
        <f>F175+F176</f>
        <v>0</v>
      </c>
      <c r="G174" s="66">
        <f>G175+G176</f>
        <v>0</v>
      </c>
      <c r="H174" s="66">
        <f>I174+M174</f>
        <v>0</v>
      </c>
      <c r="I174" s="66">
        <f>J174+K174+L174</f>
        <v>0</v>
      </c>
      <c r="J174" s="72">
        <v>0</v>
      </c>
      <c r="K174" s="66"/>
      <c r="L174" s="66"/>
      <c r="M174" s="66">
        <f>N174+O174+P174</f>
        <v>0</v>
      </c>
      <c r="N174" s="66"/>
      <c r="O174" s="66"/>
      <c r="P174" s="72">
        <v>0</v>
      </c>
    </row>
    <row r="175" spans="1:16">
      <c r="A175" s="100"/>
      <c r="B175" s="5">
        <v>2019</v>
      </c>
      <c r="C175" s="17"/>
      <c r="D175" s="18"/>
      <c r="E175" s="66">
        <f>F175+G175</f>
        <v>0</v>
      </c>
      <c r="F175" s="66">
        <f>I174</f>
        <v>0</v>
      </c>
      <c r="G175" s="66">
        <f>M174</f>
        <v>0</v>
      </c>
      <c r="H175" s="66"/>
      <c r="I175" s="66"/>
      <c r="J175" s="66"/>
      <c r="K175" s="66"/>
      <c r="L175" s="66"/>
      <c r="M175" s="66"/>
      <c r="N175" s="66"/>
      <c r="O175" s="66"/>
      <c r="P175" s="66"/>
    </row>
    <row r="176" spans="1:16">
      <c r="A176" s="100"/>
      <c r="B176" s="19"/>
      <c r="C176" s="17"/>
      <c r="D176" s="18"/>
      <c r="E176" s="66">
        <f>F176+G176</f>
        <v>0</v>
      </c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</row>
    <row r="177" spans="1:16">
      <c r="A177" s="100"/>
      <c r="B177" s="5" t="s">
        <v>28</v>
      </c>
      <c r="C177" s="143" t="s">
        <v>56</v>
      </c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</row>
    <row r="178" spans="1:16">
      <c r="A178" s="100"/>
      <c r="B178" s="5" t="s">
        <v>29</v>
      </c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</row>
    <row r="179" spans="1:16">
      <c r="A179" s="100"/>
      <c r="B179" s="5" t="s">
        <v>31</v>
      </c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</row>
    <row r="180" spans="1:16">
      <c r="A180" s="100"/>
      <c r="B180" s="5" t="s">
        <v>32</v>
      </c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</row>
    <row r="181" spans="1:16">
      <c r="A181" s="100"/>
      <c r="B181" s="5" t="s">
        <v>33</v>
      </c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</row>
    <row r="182" spans="1:16">
      <c r="A182" s="100"/>
      <c r="B182" s="5"/>
      <c r="C182" s="145" t="s">
        <v>57</v>
      </c>
      <c r="D182" s="147"/>
      <c r="E182" s="64">
        <f>F182+G182</f>
        <v>0</v>
      </c>
      <c r="F182" s="64">
        <f>F183+F184</f>
        <v>0</v>
      </c>
      <c r="G182" s="64">
        <f>G183+G184</f>
        <v>0</v>
      </c>
      <c r="H182" s="64">
        <f>I182+M182</f>
        <v>0</v>
      </c>
      <c r="I182" s="64">
        <f>J182+K182+L182</f>
        <v>0</v>
      </c>
      <c r="J182" s="65">
        <v>0</v>
      </c>
      <c r="K182" s="64"/>
      <c r="L182" s="64"/>
      <c r="M182" s="64">
        <f>N182+O182+P182</f>
        <v>0</v>
      </c>
      <c r="N182" s="66">
        <v>0</v>
      </c>
      <c r="O182" s="64"/>
      <c r="P182" s="65">
        <v>0</v>
      </c>
    </row>
    <row r="183" spans="1:16">
      <c r="A183" s="100"/>
      <c r="B183" s="5">
        <v>2019</v>
      </c>
      <c r="C183" s="17"/>
      <c r="D183" s="18"/>
      <c r="E183" s="64">
        <f>F183+G183</f>
        <v>0</v>
      </c>
      <c r="F183" s="64">
        <f>I182</f>
        <v>0</v>
      </c>
      <c r="G183" s="64">
        <f>M182</f>
        <v>0</v>
      </c>
      <c r="H183" s="64"/>
      <c r="I183" s="64"/>
      <c r="J183" s="64"/>
      <c r="K183" s="64"/>
      <c r="L183" s="64"/>
      <c r="M183" s="64"/>
      <c r="N183" s="64"/>
      <c r="O183" s="64"/>
      <c r="P183" s="64"/>
    </row>
    <row r="184" spans="1:16">
      <c r="A184" s="100"/>
      <c r="B184" s="19"/>
      <c r="C184" s="17"/>
      <c r="D184" s="18"/>
      <c r="E184" s="66">
        <f>F184+G184</f>
        <v>0</v>
      </c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</row>
    <row r="185" spans="1:16">
      <c r="A185" s="100"/>
      <c r="B185" s="5" t="s">
        <v>28</v>
      </c>
      <c r="C185" s="143" t="s">
        <v>91</v>
      </c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</row>
    <row r="186" spans="1:16">
      <c r="A186" s="100"/>
      <c r="B186" s="5" t="s">
        <v>29</v>
      </c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</row>
    <row r="187" spans="1:16">
      <c r="A187" s="100"/>
      <c r="B187" s="5" t="s">
        <v>31</v>
      </c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</row>
    <row r="188" spans="1:16">
      <c r="A188" s="100"/>
      <c r="B188" s="5" t="s">
        <v>32</v>
      </c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</row>
    <row r="189" spans="1:16">
      <c r="A189" s="100"/>
      <c r="B189" s="5" t="s">
        <v>33</v>
      </c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</row>
    <row r="190" spans="1:16">
      <c r="A190" s="100"/>
      <c r="B190" s="5"/>
      <c r="C190" s="145" t="s">
        <v>57</v>
      </c>
      <c r="D190" s="147"/>
      <c r="E190" s="64">
        <f>E191+E192</f>
        <v>400000</v>
      </c>
      <c r="F190" s="64">
        <f>F191+F192</f>
        <v>150000</v>
      </c>
      <c r="G190" s="64">
        <f>G191+G192</f>
        <v>250000</v>
      </c>
      <c r="H190" s="64">
        <f>I190+M190</f>
        <v>400000</v>
      </c>
      <c r="I190" s="64">
        <f>J190+K190+L190</f>
        <v>150000</v>
      </c>
      <c r="J190" s="65">
        <v>150000</v>
      </c>
      <c r="K190" s="64"/>
      <c r="L190" s="64"/>
      <c r="M190" s="64">
        <f>N190+O190+P190</f>
        <v>250000</v>
      </c>
      <c r="N190" s="64"/>
      <c r="O190" s="64"/>
      <c r="P190" s="65">
        <v>250000</v>
      </c>
    </row>
    <row r="191" spans="1:16">
      <c r="A191" s="100"/>
      <c r="B191" s="5">
        <v>2019</v>
      </c>
      <c r="C191" s="17"/>
      <c r="D191" s="18"/>
      <c r="E191" s="64">
        <f>F191+G191</f>
        <v>400000</v>
      </c>
      <c r="F191" s="64">
        <f>I190</f>
        <v>150000</v>
      </c>
      <c r="G191" s="64">
        <f>M190</f>
        <v>250000</v>
      </c>
      <c r="H191" s="66">
        <f>I191+M191</f>
        <v>0</v>
      </c>
      <c r="I191" s="66">
        <f>J191+K191+L191</f>
        <v>0</v>
      </c>
      <c r="J191" s="64"/>
      <c r="K191" s="64"/>
      <c r="L191" s="64"/>
      <c r="M191" s="66">
        <f>N191+O191+P191</f>
        <v>0</v>
      </c>
      <c r="N191" s="64"/>
      <c r="O191" s="64"/>
      <c r="P191" s="64"/>
    </row>
    <row r="192" spans="1:16">
      <c r="A192" s="100"/>
      <c r="B192" s="19"/>
      <c r="C192" s="17"/>
      <c r="D192" s="18"/>
      <c r="E192" s="66">
        <f>F192+G192</f>
        <v>0</v>
      </c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</row>
    <row r="193" spans="1:16">
      <c r="A193" s="44"/>
      <c r="B193" s="5" t="s">
        <v>28</v>
      </c>
      <c r="C193" s="143" t="s">
        <v>75</v>
      </c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</row>
    <row r="194" spans="1:16">
      <c r="A194" s="44"/>
      <c r="B194" s="5" t="s">
        <v>29</v>
      </c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</row>
    <row r="195" spans="1:16">
      <c r="A195" s="44"/>
      <c r="B195" s="5" t="s">
        <v>31</v>
      </c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</row>
    <row r="196" spans="1:16">
      <c r="A196" s="44"/>
      <c r="B196" s="5" t="s">
        <v>32</v>
      </c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</row>
    <row r="197" spans="1:16">
      <c r="A197" s="44"/>
      <c r="B197" s="5" t="s">
        <v>33</v>
      </c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</row>
    <row r="198" spans="1:16">
      <c r="A198" s="44"/>
      <c r="B198" s="5"/>
      <c r="C198" s="145" t="s">
        <v>58</v>
      </c>
      <c r="D198" s="147"/>
      <c r="E198" s="64">
        <f>E199+E200</f>
        <v>0</v>
      </c>
      <c r="F198" s="64">
        <f>F199+F200</f>
        <v>0</v>
      </c>
      <c r="G198" s="64">
        <f>G199+G200</f>
        <v>0</v>
      </c>
      <c r="H198" s="64">
        <f>I198+M198</f>
        <v>0</v>
      </c>
      <c r="I198" s="64">
        <f>J198+K198+L198</f>
        <v>0</v>
      </c>
      <c r="J198" s="65">
        <v>0</v>
      </c>
      <c r="K198" s="64"/>
      <c r="L198" s="64"/>
      <c r="M198" s="64">
        <f>N198+O198+P198</f>
        <v>0</v>
      </c>
      <c r="N198" s="64"/>
      <c r="O198" s="64"/>
      <c r="P198" s="65">
        <v>0</v>
      </c>
    </row>
    <row r="199" spans="1:16">
      <c r="A199" s="44"/>
      <c r="B199" s="5">
        <v>2019</v>
      </c>
      <c r="C199" s="17"/>
      <c r="D199" s="18"/>
      <c r="E199" s="64">
        <f>F199+G199</f>
        <v>0</v>
      </c>
      <c r="F199" s="64">
        <f>I198</f>
        <v>0</v>
      </c>
      <c r="G199" s="64">
        <f>M198</f>
        <v>0</v>
      </c>
      <c r="H199" s="66">
        <f>I199+M199</f>
        <v>0</v>
      </c>
      <c r="I199" s="66">
        <f>J199+K199+L199</f>
        <v>0</v>
      </c>
      <c r="J199" s="64"/>
      <c r="K199" s="64"/>
      <c r="L199" s="64"/>
      <c r="M199" s="66">
        <f>N199+O199+P199</f>
        <v>0</v>
      </c>
      <c r="N199" s="64"/>
      <c r="O199" s="64"/>
      <c r="P199" s="64"/>
    </row>
    <row r="200" spans="1:16">
      <c r="A200" s="44"/>
      <c r="B200" s="19"/>
      <c r="C200" s="17"/>
      <c r="D200" s="18"/>
      <c r="E200" s="66">
        <f>F200+G200</f>
        <v>0</v>
      </c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</row>
    <row r="201" spans="1:16">
      <c r="A201" s="44"/>
      <c r="B201" s="5" t="s">
        <v>28</v>
      </c>
      <c r="C201" s="143" t="s">
        <v>74</v>
      </c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</row>
    <row r="202" spans="1:16">
      <c r="A202" s="44"/>
      <c r="B202" s="5" t="s">
        <v>29</v>
      </c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</row>
    <row r="203" spans="1:16">
      <c r="A203" s="44"/>
      <c r="B203" s="5" t="s">
        <v>31</v>
      </c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</row>
    <row r="204" spans="1:16">
      <c r="A204" s="44"/>
      <c r="B204" s="5" t="s">
        <v>32</v>
      </c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</row>
    <row r="205" spans="1:16">
      <c r="A205" s="44"/>
      <c r="B205" s="5" t="s">
        <v>33</v>
      </c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</row>
    <row r="206" spans="1:16">
      <c r="A206" s="44"/>
      <c r="B206" s="5"/>
      <c r="C206" s="145" t="s">
        <v>58</v>
      </c>
      <c r="D206" s="147"/>
      <c r="E206" s="64">
        <f>E207+E208</f>
        <v>0</v>
      </c>
      <c r="F206" s="64">
        <f>F207+F208</f>
        <v>0</v>
      </c>
      <c r="G206" s="64">
        <f>G207+G208</f>
        <v>0</v>
      </c>
      <c r="H206" s="64">
        <f>I206+M206</f>
        <v>0</v>
      </c>
      <c r="I206" s="64">
        <f>J206+K206+L206</f>
        <v>0</v>
      </c>
      <c r="J206" s="65">
        <v>0</v>
      </c>
      <c r="K206" s="64"/>
      <c r="L206" s="64"/>
      <c r="M206" s="64">
        <f>N206+O206+P206</f>
        <v>0</v>
      </c>
      <c r="N206" s="64"/>
      <c r="O206" s="64"/>
      <c r="P206" s="65">
        <v>0</v>
      </c>
    </row>
    <row r="207" spans="1:16">
      <c r="A207" s="44"/>
      <c r="B207" s="5">
        <v>2019</v>
      </c>
      <c r="C207" s="17"/>
      <c r="D207" s="18"/>
      <c r="E207" s="64">
        <f>F207+G207</f>
        <v>0</v>
      </c>
      <c r="F207" s="64">
        <f>I206</f>
        <v>0</v>
      </c>
      <c r="G207" s="64">
        <f>M206</f>
        <v>0</v>
      </c>
      <c r="H207" s="66">
        <f>I207+M207</f>
        <v>0</v>
      </c>
      <c r="I207" s="66">
        <f>J207+K207+L207</f>
        <v>0</v>
      </c>
      <c r="J207" s="64"/>
      <c r="K207" s="64"/>
      <c r="L207" s="64"/>
      <c r="M207" s="66">
        <f>N207+O207+P207</f>
        <v>0</v>
      </c>
      <c r="N207" s="64"/>
      <c r="O207" s="64"/>
      <c r="P207" s="64"/>
    </row>
    <row r="208" spans="1:16">
      <c r="A208" s="44"/>
      <c r="B208" s="19"/>
      <c r="C208" s="17"/>
      <c r="D208" s="18"/>
      <c r="E208" s="66">
        <f>F208+G208</f>
        <v>0</v>
      </c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</row>
    <row r="209" spans="1:16">
      <c r="A209" s="40">
        <v>2</v>
      </c>
      <c r="B209" s="19"/>
      <c r="C209" s="98" t="s">
        <v>27</v>
      </c>
      <c r="D209" s="98"/>
      <c r="E209" s="76">
        <f>E214+E236+E221+E229</f>
        <v>49057.130000000005</v>
      </c>
      <c r="F209" s="76">
        <f t="shared" ref="F209:P209" si="6">F214+F236+F221+F229</f>
        <v>3889.91</v>
      </c>
      <c r="G209" s="76">
        <f t="shared" si="6"/>
        <v>45167.22</v>
      </c>
      <c r="H209" s="76">
        <f t="shared" si="6"/>
        <v>49057.130000000005</v>
      </c>
      <c r="I209" s="76">
        <f t="shared" si="6"/>
        <v>3889.91</v>
      </c>
      <c r="J209" s="76">
        <f t="shared" si="6"/>
        <v>3889.91</v>
      </c>
      <c r="K209" s="77">
        <f t="shared" si="6"/>
        <v>0</v>
      </c>
      <c r="L209" s="77">
        <f t="shared" si="6"/>
        <v>0</v>
      </c>
      <c r="M209" s="76">
        <f t="shared" si="6"/>
        <v>45167.22</v>
      </c>
      <c r="N209" s="77">
        <f t="shared" si="6"/>
        <v>0</v>
      </c>
      <c r="O209" s="77">
        <f t="shared" si="6"/>
        <v>0</v>
      </c>
      <c r="P209" s="76">
        <f t="shared" si="6"/>
        <v>45167.22</v>
      </c>
    </row>
    <row r="210" spans="1:16">
      <c r="A210" s="98" t="s">
        <v>59</v>
      </c>
      <c r="B210" s="52" t="s">
        <v>60</v>
      </c>
      <c r="C210" s="152" t="s">
        <v>61</v>
      </c>
      <c r="D210" s="152"/>
      <c r="E210" s="152"/>
      <c r="F210" s="152"/>
      <c r="G210" s="152"/>
      <c r="H210" s="152"/>
      <c r="I210" s="152"/>
      <c r="J210" s="152"/>
      <c r="K210" s="152"/>
      <c r="L210" s="152"/>
      <c r="M210" s="152"/>
      <c r="N210" s="152"/>
      <c r="O210" s="152"/>
      <c r="P210" s="152"/>
    </row>
    <row r="211" spans="1:16" ht="11.25" customHeight="1">
      <c r="A211" s="98"/>
      <c r="B211" s="53" t="s">
        <v>46</v>
      </c>
      <c r="C211" s="152"/>
      <c r="D211" s="152"/>
      <c r="E211" s="152"/>
      <c r="F211" s="152"/>
      <c r="G211" s="152"/>
      <c r="H211" s="152"/>
      <c r="I211" s="152"/>
      <c r="J211" s="152"/>
      <c r="K211" s="152"/>
      <c r="L211" s="152"/>
      <c r="M211" s="152"/>
      <c r="N211" s="152"/>
      <c r="O211" s="152"/>
      <c r="P211" s="152"/>
    </row>
    <row r="212" spans="1:16" ht="8.25" customHeight="1">
      <c r="A212" s="98"/>
      <c r="B212" s="53" t="s">
        <v>47</v>
      </c>
      <c r="C212" s="152"/>
      <c r="D212" s="152"/>
      <c r="E212" s="152"/>
      <c r="F212" s="152"/>
      <c r="G212" s="152"/>
      <c r="H212" s="152"/>
      <c r="I212" s="152"/>
      <c r="J212" s="152"/>
      <c r="K212" s="152"/>
      <c r="L212" s="152"/>
      <c r="M212" s="152"/>
      <c r="N212" s="152"/>
      <c r="O212" s="152"/>
      <c r="P212" s="152"/>
    </row>
    <row r="213" spans="1:16" ht="8.25" customHeight="1">
      <c r="A213" s="98"/>
      <c r="B213" s="53" t="s">
        <v>48</v>
      </c>
      <c r="C213" s="152"/>
      <c r="D213" s="152"/>
      <c r="E213" s="152"/>
      <c r="F213" s="152"/>
      <c r="G213" s="152"/>
      <c r="H213" s="152"/>
      <c r="I213" s="152"/>
      <c r="J213" s="152"/>
      <c r="K213" s="152"/>
      <c r="L213" s="152"/>
      <c r="M213" s="152"/>
      <c r="N213" s="152"/>
      <c r="O213" s="152"/>
      <c r="P213" s="152"/>
    </row>
    <row r="214" spans="1:16">
      <c r="A214" s="98"/>
      <c r="B214" s="53" t="s">
        <v>49</v>
      </c>
      <c r="C214" s="98">
        <v>80101</v>
      </c>
      <c r="D214" s="148"/>
      <c r="E214" s="66">
        <f>E215+E216</f>
        <v>0</v>
      </c>
      <c r="F214" s="66">
        <f>F215+F216</f>
        <v>0</v>
      </c>
      <c r="G214" s="66">
        <f>G215+G216</f>
        <v>0</v>
      </c>
      <c r="H214" s="66">
        <f>I214+M214</f>
        <v>0</v>
      </c>
      <c r="I214" s="66">
        <f>J214+K214+L214</f>
        <v>0</v>
      </c>
      <c r="J214" s="66"/>
      <c r="K214" s="66">
        <v>0</v>
      </c>
      <c r="L214" s="66"/>
      <c r="M214" s="66">
        <f>N214+O214+P214</f>
        <v>0</v>
      </c>
      <c r="N214" s="66"/>
      <c r="O214" s="66">
        <v>0</v>
      </c>
      <c r="P214" s="66"/>
    </row>
    <row r="215" spans="1:16">
      <c r="A215" s="98"/>
      <c r="B215" s="53" t="s">
        <v>62</v>
      </c>
      <c r="C215" s="17"/>
      <c r="D215" s="20" t="s">
        <v>63</v>
      </c>
      <c r="E215" s="66">
        <f>F215+G215</f>
        <v>0</v>
      </c>
      <c r="F215" s="66"/>
      <c r="G215" s="66"/>
      <c r="H215" s="66"/>
      <c r="I215" s="66">
        <v>0</v>
      </c>
      <c r="J215" s="66">
        <v>0</v>
      </c>
      <c r="K215" s="66">
        <v>0</v>
      </c>
      <c r="L215" s="66">
        <v>0</v>
      </c>
      <c r="M215" s="66">
        <v>0</v>
      </c>
      <c r="N215" s="66">
        <v>0</v>
      </c>
      <c r="O215" s="66">
        <v>0</v>
      </c>
      <c r="P215" s="66"/>
    </row>
    <row r="216" spans="1:16">
      <c r="A216" s="98"/>
      <c r="B216" s="87">
        <v>2018</v>
      </c>
      <c r="C216" s="17"/>
      <c r="D216" s="17"/>
      <c r="E216" s="66">
        <f>F216+G216</f>
        <v>0</v>
      </c>
      <c r="F216" s="66">
        <f>I214</f>
        <v>0</v>
      </c>
      <c r="G216" s="66">
        <f>M214</f>
        <v>0</v>
      </c>
      <c r="H216" s="66"/>
      <c r="I216" s="66">
        <v>0</v>
      </c>
      <c r="J216" s="66">
        <v>0</v>
      </c>
      <c r="K216" s="66">
        <v>0</v>
      </c>
      <c r="L216" s="66">
        <v>0</v>
      </c>
      <c r="M216" s="66">
        <v>0</v>
      </c>
      <c r="N216" s="66">
        <v>0</v>
      </c>
      <c r="O216" s="66">
        <v>0</v>
      </c>
      <c r="P216" s="66">
        <v>0</v>
      </c>
    </row>
    <row r="217" spans="1:16">
      <c r="A217" s="54"/>
      <c r="B217" s="53"/>
      <c r="C217" s="152" t="s">
        <v>73</v>
      </c>
      <c r="D217" s="152"/>
      <c r="E217" s="152"/>
      <c r="F217" s="152"/>
      <c r="G217" s="152"/>
      <c r="H217" s="152"/>
      <c r="I217" s="152"/>
      <c r="J217" s="152"/>
      <c r="K217" s="152"/>
      <c r="L217" s="152"/>
      <c r="M217" s="152"/>
      <c r="N217" s="152"/>
      <c r="O217" s="152"/>
      <c r="P217" s="152"/>
    </row>
    <row r="218" spans="1:16" ht="15" customHeight="1">
      <c r="A218" s="54"/>
      <c r="B218" s="21" t="s">
        <v>46</v>
      </c>
      <c r="C218" s="152"/>
      <c r="D218" s="152"/>
      <c r="E218" s="152"/>
      <c r="F218" s="152"/>
      <c r="G218" s="152"/>
      <c r="H218" s="152"/>
      <c r="I218" s="152"/>
      <c r="J218" s="152"/>
      <c r="K218" s="152"/>
      <c r="L218" s="152"/>
      <c r="M218" s="152"/>
      <c r="N218" s="152"/>
      <c r="O218" s="152"/>
      <c r="P218" s="152"/>
    </row>
    <row r="219" spans="1:16" ht="13.5" customHeight="1">
      <c r="A219" s="54"/>
      <c r="B219" s="21" t="s">
        <v>47</v>
      </c>
      <c r="C219" s="152"/>
      <c r="D219" s="152"/>
      <c r="E219" s="152"/>
      <c r="F219" s="152"/>
      <c r="G219" s="152"/>
      <c r="H219" s="152"/>
      <c r="I219" s="152"/>
      <c r="J219" s="152"/>
      <c r="K219" s="152"/>
      <c r="L219" s="152"/>
      <c r="M219" s="152"/>
      <c r="N219" s="152"/>
      <c r="O219" s="152"/>
      <c r="P219" s="152"/>
    </row>
    <row r="220" spans="1:16" ht="13.5" customHeight="1">
      <c r="A220" s="54"/>
      <c r="B220" s="21" t="s">
        <v>48</v>
      </c>
      <c r="C220" s="152"/>
      <c r="D220" s="152"/>
      <c r="E220" s="152"/>
      <c r="F220" s="152"/>
      <c r="G220" s="152"/>
      <c r="H220" s="152"/>
      <c r="I220" s="152"/>
      <c r="J220" s="152"/>
      <c r="K220" s="152"/>
      <c r="L220" s="152"/>
      <c r="M220" s="152"/>
      <c r="N220" s="152"/>
      <c r="O220" s="152"/>
      <c r="P220" s="152"/>
    </row>
    <row r="221" spans="1:16" ht="13.5" customHeight="1">
      <c r="A221" s="54"/>
      <c r="B221" s="21" t="s">
        <v>49</v>
      </c>
      <c r="C221" s="17"/>
      <c r="D221" s="78" t="s">
        <v>64</v>
      </c>
      <c r="E221" s="66">
        <f>E223+E224</f>
        <v>0</v>
      </c>
      <c r="F221" s="66">
        <f>F222+F223+F232</f>
        <v>0</v>
      </c>
      <c r="G221" s="66">
        <f>G222+G223+G232</f>
        <v>0</v>
      </c>
      <c r="H221" s="66">
        <f>I221+M221</f>
        <v>0</v>
      </c>
      <c r="I221" s="66">
        <f>J221+K221+L221</f>
        <v>0</v>
      </c>
      <c r="J221" s="66"/>
      <c r="K221" s="66">
        <v>0</v>
      </c>
      <c r="L221" s="66"/>
      <c r="M221" s="66">
        <f>N221+O221+P221</f>
        <v>0</v>
      </c>
      <c r="N221" s="66"/>
      <c r="O221" s="66">
        <v>0</v>
      </c>
      <c r="P221" s="66"/>
    </row>
    <row r="222" spans="1:16" ht="13.5" customHeight="1">
      <c r="A222" s="54"/>
      <c r="B222" s="21" t="s">
        <v>62</v>
      </c>
      <c r="C222" s="17"/>
      <c r="D222" s="20" t="s">
        <v>63</v>
      </c>
      <c r="E222" s="66">
        <f>F222+G222</f>
        <v>0</v>
      </c>
      <c r="F222" s="66"/>
      <c r="G222" s="66"/>
      <c r="H222" s="66"/>
      <c r="I222" s="66">
        <v>0</v>
      </c>
      <c r="J222" s="66">
        <v>0</v>
      </c>
      <c r="K222" s="66">
        <v>0</v>
      </c>
      <c r="L222" s="66">
        <v>0</v>
      </c>
      <c r="M222" s="66">
        <v>0</v>
      </c>
      <c r="N222" s="66">
        <v>0</v>
      </c>
      <c r="O222" s="66">
        <v>0</v>
      </c>
      <c r="P222" s="66">
        <v>0</v>
      </c>
    </row>
    <row r="223" spans="1:16" ht="13.5" customHeight="1">
      <c r="A223" s="54"/>
      <c r="B223" s="21"/>
      <c r="C223" s="17"/>
      <c r="D223" s="17"/>
      <c r="E223" s="66">
        <f>F223+G223</f>
        <v>0</v>
      </c>
      <c r="F223" s="66">
        <f>I221</f>
        <v>0</v>
      </c>
      <c r="G223" s="66">
        <f>M221</f>
        <v>0</v>
      </c>
      <c r="H223" s="66"/>
      <c r="I223" s="66">
        <v>0</v>
      </c>
      <c r="J223" s="66">
        <v>0</v>
      </c>
      <c r="K223" s="66">
        <v>0</v>
      </c>
      <c r="L223" s="66">
        <v>0</v>
      </c>
      <c r="M223" s="66">
        <v>0</v>
      </c>
      <c r="N223" s="66">
        <v>0</v>
      </c>
      <c r="O223" s="66">
        <v>0</v>
      </c>
      <c r="P223" s="66">
        <v>0</v>
      </c>
    </row>
    <row r="224" spans="1:16">
      <c r="A224" s="54"/>
      <c r="B224" s="87">
        <v>2018</v>
      </c>
      <c r="C224" s="17"/>
      <c r="D224" s="17"/>
      <c r="E224" s="66">
        <f>F224+G224</f>
        <v>0</v>
      </c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</row>
    <row r="225" spans="1:16">
      <c r="A225" s="54" t="s">
        <v>65</v>
      </c>
      <c r="B225" s="21"/>
      <c r="C225" s="152" t="s">
        <v>72</v>
      </c>
      <c r="D225" s="152"/>
      <c r="E225" s="152"/>
      <c r="F225" s="152"/>
      <c r="G225" s="152"/>
      <c r="H225" s="152"/>
      <c r="I225" s="152"/>
      <c r="J225" s="152"/>
      <c r="K225" s="152"/>
      <c r="L225" s="152"/>
      <c r="M225" s="152"/>
      <c r="N225" s="152"/>
      <c r="O225" s="152"/>
      <c r="P225" s="152"/>
    </row>
    <row r="226" spans="1:16" ht="12" customHeight="1">
      <c r="A226" s="54"/>
      <c r="B226" s="21" t="s">
        <v>46</v>
      </c>
      <c r="C226" s="152"/>
      <c r="D226" s="152"/>
      <c r="E226" s="152"/>
      <c r="F226" s="152"/>
      <c r="G226" s="152"/>
      <c r="H226" s="152"/>
      <c r="I226" s="152"/>
      <c r="J226" s="152"/>
      <c r="K226" s="152"/>
      <c r="L226" s="152"/>
      <c r="M226" s="152"/>
      <c r="N226" s="152"/>
      <c r="O226" s="152"/>
      <c r="P226" s="152"/>
    </row>
    <row r="227" spans="1:16" ht="12" customHeight="1">
      <c r="A227" s="54"/>
      <c r="B227" s="21" t="s">
        <v>47</v>
      </c>
      <c r="C227" s="152"/>
      <c r="D227" s="152"/>
      <c r="E227" s="152"/>
      <c r="F227" s="152"/>
      <c r="G227" s="152"/>
      <c r="H227" s="152"/>
      <c r="I227" s="152"/>
      <c r="J227" s="152"/>
      <c r="K227" s="152"/>
      <c r="L227" s="152"/>
      <c r="M227" s="152"/>
      <c r="N227" s="152"/>
      <c r="O227" s="152"/>
      <c r="P227" s="152"/>
    </row>
    <row r="228" spans="1:16" ht="12" customHeight="1">
      <c r="A228" s="54"/>
      <c r="B228" s="21" t="s">
        <v>48</v>
      </c>
      <c r="C228" s="152"/>
      <c r="D228" s="152"/>
      <c r="E228" s="152"/>
      <c r="F228" s="152"/>
      <c r="G228" s="152"/>
      <c r="H228" s="152"/>
      <c r="I228" s="152"/>
      <c r="J228" s="152"/>
      <c r="K228" s="152"/>
      <c r="L228" s="152"/>
      <c r="M228" s="152"/>
      <c r="N228" s="152"/>
      <c r="O228" s="152"/>
      <c r="P228" s="152"/>
    </row>
    <row r="229" spans="1:16" ht="12" customHeight="1">
      <c r="A229" s="54"/>
      <c r="B229" s="21" t="s">
        <v>49</v>
      </c>
      <c r="C229" s="22"/>
      <c r="D229" s="22">
        <v>80151</v>
      </c>
      <c r="E229" s="79">
        <f>E230+E231</f>
        <v>29057.13</v>
      </c>
      <c r="F229" s="79">
        <f>F230+F231</f>
        <v>3889.91</v>
      </c>
      <c r="G229" s="79">
        <f>G230+G231</f>
        <v>25167.22</v>
      </c>
      <c r="H229" s="79">
        <f>I229+M229</f>
        <v>29057.13</v>
      </c>
      <c r="I229" s="79">
        <f>J229+L229</f>
        <v>3889.91</v>
      </c>
      <c r="J229" s="88">
        <v>3889.91</v>
      </c>
      <c r="K229" s="82">
        <v>0</v>
      </c>
      <c r="L229" s="79"/>
      <c r="M229" s="79">
        <f>N229+O229+P229</f>
        <v>25167.22</v>
      </c>
      <c r="N229" s="79"/>
      <c r="O229" s="79"/>
      <c r="P229" s="88">
        <v>25167.22</v>
      </c>
    </row>
    <row r="230" spans="1:16" ht="12" customHeight="1">
      <c r="A230" s="54"/>
      <c r="B230" s="24" t="s">
        <v>62</v>
      </c>
      <c r="C230" s="23"/>
      <c r="D230" s="23"/>
      <c r="E230" s="80">
        <f>F230+G230</f>
        <v>29057.13</v>
      </c>
      <c r="F230" s="80">
        <f>I229</f>
        <v>3889.91</v>
      </c>
      <c r="G230" s="80">
        <f>M229</f>
        <v>25167.22</v>
      </c>
      <c r="H230" s="80"/>
      <c r="I230" s="81"/>
      <c r="J230" s="81"/>
      <c r="K230" s="81"/>
      <c r="L230" s="81"/>
      <c r="M230" s="81"/>
      <c r="N230" s="81"/>
      <c r="O230" s="81"/>
      <c r="P230" s="81"/>
    </row>
    <row r="231" spans="1:16">
      <c r="A231" s="54"/>
      <c r="B231" s="25">
        <v>2018</v>
      </c>
      <c r="C231" s="17"/>
      <c r="D231" s="17"/>
      <c r="E231" s="64"/>
      <c r="F231" s="64"/>
      <c r="G231" s="64"/>
      <c r="H231" s="64"/>
      <c r="I231" s="78"/>
      <c r="J231" s="78"/>
      <c r="K231" s="78"/>
      <c r="L231" s="78"/>
      <c r="M231" s="78"/>
      <c r="N231" s="78"/>
      <c r="O231" s="78"/>
      <c r="P231" s="78"/>
    </row>
    <row r="232" spans="1:16">
      <c r="A232" s="54"/>
      <c r="B232" s="21"/>
      <c r="C232" s="152" t="s">
        <v>71</v>
      </c>
      <c r="D232" s="152"/>
      <c r="E232" s="152"/>
      <c r="F232" s="152"/>
      <c r="G232" s="152"/>
      <c r="H232" s="152"/>
      <c r="I232" s="152"/>
      <c r="J232" s="152"/>
      <c r="K232" s="152"/>
      <c r="L232" s="152"/>
      <c r="M232" s="152"/>
      <c r="N232" s="152"/>
      <c r="O232" s="152"/>
      <c r="P232" s="152"/>
    </row>
    <row r="233" spans="1:16">
      <c r="A233" s="54"/>
      <c r="B233" s="21" t="s">
        <v>46</v>
      </c>
      <c r="C233" s="152"/>
      <c r="D233" s="152"/>
      <c r="E233" s="152"/>
      <c r="F233" s="152"/>
      <c r="G233" s="152"/>
      <c r="H233" s="152"/>
      <c r="I233" s="152"/>
      <c r="J233" s="152"/>
      <c r="K233" s="152"/>
      <c r="L233" s="152"/>
      <c r="M233" s="152"/>
      <c r="N233" s="152"/>
      <c r="O233" s="152"/>
      <c r="P233" s="152"/>
    </row>
    <row r="234" spans="1:16">
      <c r="A234" s="54" t="s">
        <v>66</v>
      </c>
      <c r="B234" s="21" t="s">
        <v>47</v>
      </c>
      <c r="C234" s="152"/>
      <c r="D234" s="152"/>
      <c r="E234" s="152"/>
      <c r="F234" s="152"/>
      <c r="G234" s="152"/>
      <c r="H234" s="152"/>
      <c r="I234" s="152"/>
      <c r="J234" s="152"/>
      <c r="K234" s="152"/>
      <c r="L234" s="152"/>
      <c r="M234" s="152"/>
      <c r="N234" s="152"/>
      <c r="O234" s="152"/>
      <c r="P234" s="152"/>
    </row>
    <row r="235" spans="1:16">
      <c r="A235" s="54"/>
      <c r="B235" s="21" t="s">
        <v>48</v>
      </c>
      <c r="C235" s="152"/>
      <c r="D235" s="152"/>
      <c r="E235" s="152"/>
      <c r="F235" s="152"/>
      <c r="G235" s="152"/>
      <c r="H235" s="152"/>
      <c r="I235" s="152"/>
      <c r="J235" s="152"/>
      <c r="K235" s="152"/>
      <c r="L235" s="152"/>
      <c r="M235" s="152"/>
      <c r="N235" s="152"/>
      <c r="O235" s="152"/>
      <c r="P235" s="152"/>
    </row>
    <row r="236" spans="1:16">
      <c r="A236" s="55"/>
      <c r="B236" s="21" t="s">
        <v>49</v>
      </c>
      <c r="C236" s="22"/>
      <c r="D236" s="22">
        <v>80130</v>
      </c>
      <c r="E236" s="79">
        <f>E237+E238</f>
        <v>20000</v>
      </c>
      <c r="F236" s="82">
        <f>F237+F238</f>
        <v>0</v>
      </c>
      <c r="G236" s="79">
        <f>G237+G238</f>
        <v>20000</v>
      </c>
      <c r="H236" s="79">
        <f>I236+M236</f>
        <v>20000</v>
      </c>
      <c r="I236" s="82">
        <f>J236+L236</f>
        <v>0</v>
      </c>
      <c r="J236" s="88"/>
      <c r="K236" s="82">
        <v>0</v>
      </c>
      <c r="L236" s="79"/>
      <c r="M236" s="79">
        <f>N236+O236+P236</f>
        <v>20000</v>
      </c>
      <c r="N236" s="79"/>
      <c r="O236" s="79"/>
      <c r="P236" s="88">
        <v>20000</v>
      </c>
    </row>
    <row r="237" spans="1:16">
      <c r="A237" s="55"/>
      <c r="B237" s="24" t="s">
        <v>62</v>
      </c>
      <c r="C237" s="23"/>
      <c r="D237" s="23"/>
      <c r="E237" s="80">
        <f>F237+G237</f>
        <v>20000</v>
      </c>
      <c r="F237" s="85">
        <f>I236</f>
        <v>0</v>
      </c>
      <c r="G237" s="80">
        <f>M236</f>
        <v>20000</v>
      </c>
      <c r="H237" s="80"/>
      <c r="I237" s="81"/>
      <c r="J237" s="81"/>
      <c r="K237" s="81"/>
      <c r="L237" s="81"/>
      <c r="M237" s="81"/>
      <c r="N237" s="81"/>
      <c r="O237" s="81"/>
      <c r="P237" s="81"/>
    </row>
    <row r="238" spans="1:16">
      <c r="A238" s="55"/>
      <c r="B238" s="25">
        <v>2018</v>
      </c>
      <c r="C238" s="23"/>
      <c r="D238" s="23"/>
      <c r="E238" s="85">
        <f>F238+G238</f>
        <v>0</v>
      </c>
      <c r="F238" s="80"/>
      <c r="G238" s="80"/>
      <c r="H238" s="80"/>
      <c r="I238" s="81"/>
      <c r="J238" s="81"/>
      <c r="K238" s="81"/>
      <c r="L238" s="81"/>
      <c r="M238" s="81"/>
      <c r="N238" s="81"/>
      <c r="O238" s="81"/>
      <c r="P238" s="81"/>
    </row>
    <row r="239" spans="1:16">
      <c r="A239" s="19"/>
      <c r="B239" s="25"/>
      <c r="C239" s="19"/>
      <c r="D239" s="18" t="s">
        <v>27</v>
      </c>
      <c r="E239" s="83">
        <f t="shared" ref="E239:J239" si="7">E13+E209</f>
        <v>12964082</v>
      </c>
      <c r="F239" s="83">
        <f t="shared" si="7"/>
        <v>4311171.37</v>
      </c>
      <c r="G239" s="83">
        <f t="shared" si="7"/>
        <v>8652910.6300000008</v>
      </c>
      <c r="H239" s="83">
        <f t="shared" si="7"/>
        <v>12964082</v>
      </c>
      <c r="I239" s="83">
        <f t="shared" si="7"/>
        <v>4311171.37</v>
      </c>
      <c r="J239" s="83">
        <f t="shared" si="7"/>
        <v>4311171.37</v>
      </c>
      <c r="K239" s="86">
        <v>0</v>
      </c>
      <c r="L239" s="86">
        <f>L13+L209</f>
        <v>0</v>
      </c>
      <c r="M239" s="83">
        <f>M13+M209</f>
        <v>8652910.6300000008</v>
      </c>
      <c r="N239" s="86">
        <f>N13+N209</f>
        <v>0</v>
      </c>
      <c r="O239" s="84">
        <f>O13+O209</f>
        <v>0</v>
      </c>
      <c r="P239" s="83">
        <f>P13+P209</f>
        <v>8652910.6300000008</v>
      </c>
    </row>
    <row r="240" spans="1:16">
      <c r="A240" s="19"/>
      <c r="B240" s="19" t="s">
        <v>67</v>
      </c>
      <c r="C240" s="19"/>
      <c r="D240" s="18"/>
      <c r="E240" s="57"/>
      <c r="F240" s="149">
        <f>F239+G239</f>
        <v>12964082</v>
      </c>
      <c r="G240" s="149"/>
      <c r="H240" s="56"/>
      <c r="I240" s="56"/>
      <c r="J240" s="149">
        <f>J239+K239+L239</f>
        <v>4311171.37</v>
      </c>
      <c r="K240" s="150"/>
      <c r="L240" s="150"/>
      <c r="M240" s="56"/>
      <c r="N240" s="151">
        <f>N239+O239+P239</f>
        <v>8652910.6300000008</v>
      </c>
      <c r="O240" s="102"/>
      <c r="P240" s="102"/>
    </row>
    <row r="241" spans="1:16">
      <c r="A241" s="26"/>
      <c r="B241" s="26"/>
      <c r="C241" s="26"/>
      <c r="D241" s="27"/>
      <c r="E241" s="28"/>
      <c r="F241" s="30"/>
      <c r="G241" s="31"/>
      <c r="H241" s="29"/>
      <c r="I241" s="29"/>
      <c r="J241" s="31"/>
      <c r="K241" s="32"/>
      <c r="L241" s="32"/>
      <c r="M241" s="29"/>
      <c r="N241" s="31"/>
      <c r="O241" s="32"/>
      <c r="P241" s="32"/>
    </row>
    <row r="242" spans="1:16">
      <c r="E242" s="33"/>
    </row>
  </sheetData>
  <mergeCells count="81">
    <mergeCell ref="A210:A216"/>
    <mergeCell ref="C210:P213"/>
    <mergeCell ref="C214:D214"/>
    <mergeCell ref="C217:P220"/>
    <mergeCell ref="C232:P235"/>
    <mergeCell ref="C225:P228"/>
    <mergeCell ref="C117:P120"/>
    <mergeCell ref="C193:P197"/>
    <mergeCell ref="C198:D198"/>
    <mergeCell ref="C201:P205"/>
    <mergeCell ref="F240:G240"/>
    <mergeCell ref="J240:L240"/>
    <mergeCell ref="N240:P240"/>
    <mergeCell ref="C206:D206"/>
    <mergeCell ref="C209:D209"/>
    <mergeCell ref="C190:D190"/>
    <mergeCell ref="C182:D182"/>
    <mergeCell ref="C142:P145"/>
    <mergeCell ref="C146:D146"/>
    <mergeCell ref="C148:P151"/>
    <mergeCell ref="C152:D152"/>
    <mergeCell ref="C154:P157"/>
    <mergeCell ref="C158:D158"/>
    <mergeCell ref="C161:P165"/>
    <mergeCell ref="C166:D166"/>
    <mergeCell ref="C133:P136"/>
    <mergeCell ref="C91:D91"/>
    <mergeCell ref="C96:P99"/>
    <mergeCell ref="C103:P106"/>
    <mergeCell ref="C110:P113"/>
    <mergeCell ref="C185:P189"/>
    <mergeCell ref="C169:P173"/>
    <mergeCell ref="C174:D174"/>
    <mergeCell ref="C177:P181"/>
    <mergeCell ref="C114:D114"/>
    <mergeCell ref="C125:P128"/>
    <mergeCell ref="C60:P63"/>
    <mergeCell ref="C64:D64"/>
    <mergeCell ref="C66:P69"/>
    <mergeCell ref="C70:D70"/>
    <mergeCell ref="C137:D137"/>
    <mergeCell ref="C81:P84"/>
    <mergeCell ref="C85:D85"/>
    <mergeCell ref="C87:P90"/>
    <mergeCell ref="C73:P77"/>
    <mergeCell ref="C57:D57"/>
    <mergeCell ref="C38:D38"/>
    <mergeCell ref="C40:P43"/>
    <mergeCell ref="C44:D44"/>
    <mergeCell ref="C46:P49"/>
    <mergeCell ref="C50:D50"/>
    <mergeCell ref="M7:P7"/>
    <mergeCell ref="C15:P18"/>
    <mergeCell ref="A17:A192"/>
    <mergeCell ref="C19:D19"/>
    <mergeCell ref="C22:P25"/>
    <mergeCell ref="C26:D26"/>
    <mergeCell ref="C28:P31"/>
    <mergeCell ref="C32:D32"/>
    <mergeCell ref="C34:P37"/>
    <mergeCell ref="C53:P56"/>
    <mergeCell ref="F5:F9"/>
    <mergeCell ref="J8:L8"/>
    <mergeCell ref="M8:M9"/>
    <mergeCell ref="N8:P8"/>
    <mergeCell ref="D11:F11"/>
    <mergeCell ref="C13:D13"/>
    <mergeCell ref="H5:P5"/>
    <mergeCell ref="H6:H9"/>
    <mergeCell ref="I6:P6"/>
    <mergeCell ref="I7:L7"/>
    <mergeCell ref="G5:G9"/>
    <mergeCell ref="I8:I9"/>
    <mergeCell ref="A2:P3"/>
    <mergeCell ref="A4:A9"/>
    <mergeCell ref="B4:B9"/>
    <mergeCell ref="C4:C9"/>
    <mergeCell ref="D4:D9"/>
    <mergeCell ref="E4:E9"/>
    <mergeCell ref="F4:G4"/>
    <mergeCell ref="H4:P4"/>
  </mergeCells>
  <phoneticPr fontId="25" type="noConversion"/>
  <pageMargins left="0.21" right="0.17" top="0.75" bottom="0.27" header="0.3" footer="0.3"/>
  <pageSetup paperSize="9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5" type="noConversion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5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2019-09-02T07:27:54Z</dcterms:modified>
</cp:coreProperties>
</file>