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60" windowWidth="11295" windowHeight="5580"/>
  </bookViews>
  <sheets>
    <sheet name="Dotacje z gminy" sheetId="1" r:id="rId1"/>
    <sheet name="Arkusz2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H57" i="1"/>
  <c r="H8"/>
  <c r="H7" s="1"/>
  <c r="G27"/>
  <c r="H55"/>
  <c r="G11"/>
  <c r="G25"/>
  <c r="H54"/>
  <c r="H56"/>
  <c r="G53"/>
  <c r="G52"/>
  <c r="G51"/>
  <c r="H33"/>
  <c r="G41"/>
  <c r="H41"/>
  <c r="F41"/>
  <c r="H46"/>
  <c r="H45" s="1"/>
  <c r="G46"/>
  <c r="G45" s="1"/>
  <c r="F46"/>
  <c r="F45"/>
  <c r="H43"/>
  <c r="G43"/>
  <c r="G40" s="1"/>
  <c r="F43"/>
  <c r="F40" s="1"/>
  <c r="H38"/>
  <c r="H37" s="1"/>
  <c r="G38"/>
  <c r="G37" s="1"/>
  <c r="F38"/>
  <c r="F37" s="1"/>
  <c r="H35"/>
  <c r="G35"/>
  <c r="G32" s="1"/>
  <c r="F35"/>
  <c r="F32" s="1"/>
  <c r="H30"/>
  <c r="H29" s="1"/>
  <c r="G30"/>
  <c r="G29" s="1"/>
  <c r="F30"/>
  <c r="F29" s="1"/>
  <c r="H27"/>
  <c r="F27"/>
  <c r="H25"/>
  <c r="F25"/>
  <c r="H23"/>
  <c r="G23"/>
  <c r="F23"/>
  <c r="H21"/>
  <c r="H14" s="1"/>
  <c r="G21"/>
  <c r="F21"/>
  <c r="H19"/>
  <c r="G19"/>
  <c r="F19"/>
  <c r="H15"/>
  <c r="G15"/>
  <c r="F15"/>
  <c r="H11"/>
  <c r="F11"/>
  <c r="F7" s="1"/>
  <c r="G8"/>
  <c r="F8"/>
  <c r="H58" l="1"/>
  <c r="G7"/>
  <c r="G14"/>
  <c r="H40"/>
  <c r="G58"/>
  <c r="H32"/>
  <c r="F14"/>
  <c r="F48" s="1"/>
  <c r="G48" l="1"/>
  <c r="H48"/>
  <c r="G49" s="1"/>
</calcChain>
</file>

<file path=xl/sharedStrings.xml><?xml version="1.0" encoding="utf-8"?>
<sst xmlns="http://schemas.openxmlformats.org/spreadsheetml/2006/main" count="56" uniqueCount="44">
  <si>
    <t>Lp.</t>
  </si>
  <si>
    <t>Dział</t>
  </si>
  <si>
    <t>Rozdział</t>
  </si>
  <si>
    <t>§*</t>
  </si>
  <si>
    <t>Nazwa zadania/podmiotu</t>
  </si>
  <si>
    <t>kwota dotacji</t>
  </si>
  <si>
    <t>przedmiotowej</t>
  </si>
  <si>
    <t>podmiotowej</t>
  </si>
  <si>
    <t>celowej</t>
  </si>
  <si>
    <t xml:space="preserve">Dotacje dla podmiotów należących do sektora finansów publicznych  </t>
  </si>
  <si>
    <t>KULTURA I OCHRONA DZIEDZICTWA NARODOWEGO</t>
  </si>
  <si>
    <t>Domy i ośrodki Kultury, świetlice, i kluby</t>
  </si>
  <si>
    <t>Dotacja podmiotowa z budżetu dla samorządowej instytucji kultury</t>
  </si>
  <si>
    <t>Biblioteki</t>
  </si>
  <si>
    <t xml:space="preserve">Dotacje dla podmiotów nienależących do sektora finansów publicznych  </t>
  </si>
  <si>
    <t>OŚWIATA I WYCHOWANIE</t>
  </si>
  <si>
    <t>Szkoły podstawowe</t>
  </si>
  <si>
    <t>Dotacja podmiotowa z budżetu dla niepublicznej jednostki systemu oświaty</t>
  </si>
  <si>
    <t>Dotacja podmiotowa z budżetu dla jednostek niezaliczanych do sektora finansów publicznych</t>
  </si>
  <si>
    <t>Dotacja podmiotowa z budżetu dla publicznej jednostki systemu oswiaty prowadzonej przez osobę prawną inną niż jednsotka samorządu terytorialnego lub przez osobę fizyczną</t>
  </si>
  <si>
    <t>Oddziały przedszkolne w szkołach podstawowych</t>
  </si>
  <si>
    <t>Przedszkola</t>
  </si>
  <si>
    <t>Realizacja zadań wymagających stosowania specjalnej organizacji nauki i metod pracy dla dzieci w przedszkolach, oddziałach przedszkolnych w szkołach podstawowych oraz innych formach wychowania przedszkolnego</t>
  </si>
  <si>
    <t>Realizacja zadań wymagających stosowania specjalnej organizacji nauki i metod pracy dla dzieci i młodzieży w szkołach podstawowych, gimnazjach, liceach ogólnokształcących, liceach profilowanych i szkołąch zawodowych oraz szkołąch artystycznych</t>
  </si>
  <si>
    <t>OCHRONA ZDROWIA</t>
  </si>
  <si>
    <t>Przeciwdziałanie alkoholizmowi</t>
  </si>
  <si>
    <t>ADMINISTRACJA PUBLICZNA</t>
  </si>
  <si>
    <t>Pozostała działalność</t>
  </si>
  <si>
    <t>KULTURA FIZYCZNA I SPORT</t>
  </si>
  <si>
    <t>Zadania w zakresie kultury fizycznej i sportu</t>
  </si>
  <si>
    <t>Ogółem</t>
  </si>
  <si>
    <t>Ochrona zabytków i opieka nad zabytkami</t>
  </si>
  <si>
    <t>Promocja jedostek samorządu terytorialnego</t>
  </si>
  <si>
    <t>Przedszkola specjalne</t>
  </si>
  <si>
    <t xml:space="preserve">w tym : </t>
  </si>
  <si>
    <t>Razem</t>
  </si>
  <si>
    <t>EDUKACYJNA OPIEKA WYCHOWAWCZA</t>
  </si>
  <si>
    <t>Pomoc materialna dla uczniów o charakterze socjalym</t>
  </si>
  <si>
    <t>Dotacja celowa z budżetu na finansowanie lub dofinansowanie zadań zleconych do realizacji fundacjom</t>
  </si>
  <si>
    <t>Dotacja celowa z budżetu na finansowanie lub dofinansowanie zadań zleconych do realizacji stowarzyszeniom</t>
  </si>
  <si>
    <t xml:space="preserve">Dotacje celowe z budżetu  na finansowanie lub dofinansowanie  prac remontowych i konserwatorskich obiektów zabytkowych  przekazane jednostkom niezaliczanym do sektora finansów publicznych  </t>
  </si>
  <si>
    <t>Zestawienie planowanych kwot dotacji udzielanych z budżetu jst, realizowanych przez podmioty należące i nienależące do sektora finansów publicznych w 2020 r.</t>
  </si>
  <si>
    <t>Dotacje celowe z budżetu na finansowanie lub dofinansowanie kosztów realizacji inwestycji i zakupów inwestycyjnych innych jednostek sektora finansów publicznych</t>
  </si>
  <si>
    <t>Zał. Nr 8 do Uchwały Rady Miejskiej Nr XIX/171/20 z dnia 28 grudnia 2020 roku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</si>
</sst>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charset val="238"/>
      <scheme val="minor"/>
    </font>
    <font>
      <b/>
      <sz val="12"/>
      <name val="Arial CE"/>
      <family val="2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sz val="6"/>
      <name val="Times New Roman"/>
      <family val="1"/>
      <charset val="238"/>
    </font>
    <font>
      <sz val="6"/>
      <name val="Arial CE"/>
      <family val="2"/>
      <charset val="238"/>
    </font>
    <font>
      <sz val="8"/>
      <name val="Times New Roman"/>
      <family val="1"/>
      <charset val="238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Arial CE"/>
      <charset val="238"/>
    </font>
    <font>
      <b/>
      <sz val="10"/>
      <name val="Arial CE"/>
      <charset val="238"/>
    </font>
    <font>
      <b/>
      <sz val="9"/>
      <name val="Times New Roman"/>
      <family val="1"/>
      <charset val="238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9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i/>
      <sz val="9"/>
      <color theme="1"/>
      <name val="Times New Roman"/>
      <family val="1"/>
      <charset val="238"/>
    </font>
    <font>
      <b/>
      <i/>
      <sz val="9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0" xfId="0" applyFont="1"/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4" fillId="0" borderId="1" xfId="0" applyFont="1" applyBorder="1" applyAlignment="1">
      <alignment horizontal="left" vertical="top" wrapText="1"/>
    </xf>
    <xf numFmtId="4" fontId="2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left"/>
    </xf>
    <xf numFmtId="3" fontId="2" fillId="0" borderId="1" xfId="0" applyNumberFormat="1" applyFont="1" applyBorder="1" applyAlignment="1">
      <alignment horizontal="left"/>
    </xf>
    <xf numFmtId="4" fontId="4" fillId="0" borderId="1" xfId="0" applyNumberFormat="1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 vertical="top" wrapText="1"/>
    </xf>
    <xf numFmtId="4" fontId="8" fillId="0" borderId="1" xfId="0" applyNumberFormat="1" applyFont="1" applyBorder="1" applyAlignment="1">
      <alignment horizontal="left"/>
    </xf>
    <xf numFmtId="4" fontId="9" fillId="0" borderId="1" xfId="0" applyNumberFormat="1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7" fillId="0" borderId="1" xfId="0" applyFont="1" applyBorder="1" applyAlignment="1">
      <alignment horizontal="left" vertical="top" wrapText="1"/>
    </xf>
    <xf numFmtId="3" fontId="3" fillId="0" borderId="1" xfId="0" applyNumberFormat="1" applyFont="1" applyBorder="1" applyAlignment="1">
      <alignment horizontal="left"/>
    </xf>
    <xf numFmtId="0" fontId="10" fillId="0" borderId="0" xfId="0" applyFont="1"/>
    <xf numFmtId="0" fontId="11" fillId="0" borderId="0" xfId="0" applyFont="1"/>
    <xf numFmtId="4" fontId="7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3" fontId="2" fillId="0" borderId="1" xfId="0" applyNumberFormat="1" applyFont="1" applyBorder="1" applyAlignment="1">
      <alignment horizontal="left" vertical="center"/>
    </xf>
    <xf numFmtId="3" fontId="12" fillId="0" borderId="1" xfId="0" applyNumberFormat="1" applyFont="1" applyBorder="1" applyAlignment="1">
      <alignment horizontal="left" vertical="center"/>
    </xf>
    <xf numFmtId="4" fontId="2" fillId="0" borderId="1" xfId="0" applyNumberFormat="1" applyFont="1" applyBorder="1" applyAlignment="1">
      <alignment horizontal="left" vertical="center"/>
    </xf>
    <xf numFmtId="0" fontId="13" fillId="0" borderId="0" xfId="0" applyFont="1"/>
    <xf numFmtId="0" fontId="14" fillId="0" borderId="0" xfId="0" applyFont="1"/>
    <xf numFmtId="0" fontId="3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16" fillId="0" borderId="0" xfId="0" applyFont="1"/>
    <xf numFmtId="4" fontId="17" fillId="0" borderId="0" xfId="0" applyNumberFormat="1" applyFont="1"/>
    <xf numFmtId="4" fontId="18" fillId="0" borderId="0" xfId="0" applyNumberFormat="1" applyFont="1"/>
    <xf numFmtId="0" fontId="2" fillId="2" borderId="1" xfId="0" applyFont="1" applyFill="1" applyBorder="1" applyAlignment="1">
      <alignment horizontal="center" vertical="center"/>
    </xf>
    <xf numFmtId="0" fontId="19" fillId="0" borderId="0" xfId="0" applyFont="1" applyAlignment="1">
      <alignment horizontal="left" vertical="top" wrapText="1"/>
    </xf>
    <xf numFmtId="0" fontId="1" fillId="0" borderId="0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/>
    <xf numFmtId="0" fontId="2" fillId="0" borderId="1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 wrapText="1"/>
    </xf>
    <xf numFmtId="0" fontId="2" fillId="0" borderId="6" xfId="0" applyFont="1" applyBorder="1" applyAlignment="1">
      <alignment horizontal="left" wrapText="1"/>
    </xf>
    <xf numFmtId="0" fontId="2" fillId="0" borderId="7" xfId="0" applyFont="1" applyBorder="1" applyAlignment="1">
      <alignment horizontal="left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4" fontId="15" fillId="0" borderId="8" xfId="0" applyNumberFormat="1" applyFont="1" applyBorder="1" applyAlignment="1">
      <alignment horizontal="center"/>
    </xf>
    <xf numFmtId="0" fontId="15" fillId="0" borderId="8" xfId="0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8"/>
  <sheetViews>
    <sheetView tabSelected="1" view="pageLayout" zoomScaleNormal="100" workbookViewId="0">
      <selection sqref="A1:I1"/>
    </sheetView>
  </sheetViews>
  <sheetFormatPr defaultRowHeight="15"/>
  <cols>
    <col min="1" max="1" width="3.28515625" customWidth="1"/>
    <col min="2" max="2" width="5.85546875" customWidth="1"/>
    <col min="3" max="3" width="5.7109375" customWidth="1"/>
    <col min="4" max="4" width="6.140625" customWidth="1"/>
    <col min="5" max="5" width="37.7109375" customWidth="1"/>
    <col min="6" max="6" width="6.28515625" customWidth="1"/>
    <col min="7" max="7" width="11.5703125" customWidth="1"/>
    <col min="8" max="8" width="9.28515625" customWidth="1"/>
    <col min="9" max="9" width="0.140625" customWidth="1"/>
  </cols>
  <sheetData>
    <row r="1" spans="1:9" ht="27" customHeight="1">
      <c r="A1" s="37" t="s">
        <v>43</v>
      </c>
      <c r="B1" s="37"/>
      <c r="C1" s="37"/>
      <c r="D1" s="37"/>
      <c r="E1" s="37"/>
      <c r="F1" s="37"/>
      <c r="G1" s="37"/>
      <c r="H1" s="37"/>
      <c r="I1" s="37"/>
    </row>
    <row r="2" spans="1:9" ht="48" customHeight="1">
      <c r="A2" s="38" t="s">
        <v>41</v>
      </c>
      <c r="B2" s="38"/>
      <c r="C2" s="38"/>
      <c r="D2" s="38"/>
      <c r="E2" s="38"/>
      <c r="F2" s="38"/>
      <c r="G2" s="38"/>
      <c r="H2" s="38"/>
    </row>
    <row r="3" spans="1:9">
      <c r="A3" s="39" t="s">
        <v>0</v>
      </c>
      <c r="B3" s="39" t="s">
        <v>1</v>
      </c>
      <c r="C3" s="39" t="s">
        <v>2</v>
      </c>
      <c r="D3" s="39" t="s">
        <v>3</v>
      </c>
      <c r="E3" s="39" t="s">
        <v>4</v>
      </c>
      <c r="F3" s="39" t="s">
        <v>5</v>
      </c>
      <c r="G3" s="39"/>
      <c r="H3" s="39"/>
    </row>
    <row r="4" spans="1:9" ht="31.5">
      <c r="A4" s="39"/>
      <c r="B4" s="39"/>
      <c r="C4" s="39"/>
      <c r="D4" s="39"/>
      <c r="E4" s="40"/>
      <c r="F4" s="1" t="s">
        <v>6</v>
      </c>
      <c r="G4" s="36" t="s">
        <v>7</v>
      </c>
      <c r="H4" s="36" t="s">
        <v>8</v>
      </c>
    </row>
    <row r="5" spans="1:9">
      <c r="A5" s="2">
        <v>1</v>
      </c>
      <c r="B5" s="2">
        <v>2</v>
      </c>
      <c r="C5" s="2">
        <v>3</v>
      </c>
      <c r="D5" s="2">
        <v>4</v>
      </c>
      <c r="E5" s="2">
        <v>5</v>
      </c>
      <c r="F5" s="2">
        <v>6</v>
      </c>
      <c r="G5" s="2">
        <v>7</v>
      </c>
      <c r="H5" s="2">
        <v>8</v>
      </c>
      <c r="I5" s="3"/>
    </row>
    <row r="6" spans="1:9">
      <c r="A6" s="41" t="s">
        <v>9</v>
      </c>
      <c r="B6" s="41"/>
      <c r="C6" s="41"/>
      <c r="D6" s="41"/>
      <c r="E6" s="41"/>
      <c r="F6" s="41"/>
      <c r="G6" s="41"/>
      <c r="H6" s="41"/>
    </row>
    <row r="7" spans="1:9" ht="26.25" customHeight="1">
      <c r="A7" s="4"/>
      <c r="B7" s="5">
        <v>921</v>
      </c>
      <c r="C7" s="5"/>
      <c r="D7" s="5"/>
      <c r="E7" s="6" t="s">
        <v>10</v>
      </c>
      <c r="F7" s="7">
        <f>F8+F11</f>
        <v>0</v>
      </c>
      <c r="G7" s="7">
        <f>G8+G11</f>
        <v>1189000</v>
      </c>
      <c r="H7" s="7">
        <f>H8+H11</f>
        <v>7500</v>
      </c>
    </row>
    <row r="8" spans="1:9" ht="15" customHeight="1">
      <c r="A8" s="4"/>
      <c r="B8" s="8"/>
      <c r="C8" s="8">
        <v>92109</v>
      </c>
      <c r="D8" s="8"/>
      <c r="E8" s="6" t="s">
        <v>11</v>
      </c>
      <c r="F8" s="9">
        <f>F9</f>
        <v>0</v>
      </c>
      <c r="G8" s="10">
        <f>G9</f>
        <v>897000</v>
      </c>
      <c r="H8" s="10">
        <f>H9+H10</f>
        <v>7500</v>
      </c>
    </row>
    <row r="9" spans="1:9" ht="27" customHeight="1">
      <c r="A9" s="42">
        <v>1</v>
      </c>
      <c r="B9" s="11"/>
      <c r="C9" s="11"/>
      <c r="D9" s="11">
        <v>2480</v>
      </c>
      <c r="E9" s="12" t="s">
        <v>12</v>
      </c>
      <c r="F9" s="9"/>
      <c r="G9" s="13">
        <v>897000</v>
      </c>
      <c r="H9" s="14"/>
    </row>
    <row r="10" spans="1:9" ht="48" customHeight="1">
      <c r="A10" s="43"/>
      <c r="B10" s="11"/>
      <c r="C10" s="11"/>
      <c r="D10" s="11">
        <v>6220</v>
      </c>
      <c r="E10" s="12" t="s">
        <v>42</v>
      </c>
      <c r="F10" s="17">
        <v>0</v>
      </c>
      <c r="G10" s="20"/>
      <c r="H10" s="20">
        <v>7500</v>
      </c>
    </row>
    <row r="11" spans="1:9">
      <c r="A11" s="44"/>
      <c r="B11" s="11"/>
      <c r="C11" s="5">
        <v>92116</v>
      </c>
      <c r="D11" s="8"/>
      <c r="E11" s="6" t="s">
        <v>13</v>
      </c>
      <c r="F11" s="9">
        <f>F12</f>
        <v>0</v>
      </c>
      <c r="G11" s="10">
        <f>G12</f>
        <v>292000</v>
      </c>
      <c r="H11" s="14">
        <f>H12</f>
        <v>0</v>
      </c>
    </row>
    <row r="12" spans="1:9" ht="25.5" customHeight="1">
      <c r="A12" s="4">
        <v>2</v>
      </c>
      <c r="B12" s="8"/>
      <c r="C12" s="8"/>
      <c r="D12" s="15">
        <v>2480</v>
      </c>
      <c r="E12" s="16" t="s">
        <v>12</v>
      </c>
      <c r="F12" s="17"/>
      <c r="G12" s="13">
        <v>292000</v>
      </c>
      <c r="H12" s="14"/>
    </row>
    <row r="13" spans="1:9" ht="27.75" customHeight="1">
      <c r="A13" s="45" t="s">
        <v>14</v>
      </c>
      <c r="B13" s="46"/>
      <c r="C13" s="46"/>
      <c r="D13" s="46"/>
      <c r="E13" s="47"/>
      <c r="F13" s="9"/>
      <c r="G13" s="14"/>
      <c r="H13" s="14"/>
    </row>
    <row r="14" spans="1:9" ht="12" customHeight="1">
      <c r="A14" s="8"/>
      <c r="B14" s="8">
        <v>801</v>
      </c>
      <c r="C14" s="8"/>
      <c r="D14" s="8"/>
      <c r="E14" s="6" t="s">
        <v>15</v>
      </c>
      <c r="F14" s="14">
        <f>F21+F19+F15+F23+F27+F25</f>
        <v>0</v>
      </c>
      <c r="G14" s="14">
        <f>G21+G19+G15+G23+G27+G25</f>
        <v>3623513.85</v>
      </c>
      <c r="H14" s="14">
        <f>H21+H19+H15+H23+H27+H25</f>
        <v>0</v>
      </c>
    </row>
    <row r="15" spans="1:9" ht="12.75" customHeight="1">
      <c r="A15" s="4"/>
      <c r="B15" s="4"/>
      <c r="C15" s="8">
        <v>80101</v>
      </c>
      <c r="D15" s="8"/>
      <c r="E15" s="6" t="s">
        <v>16</v>
      </c>
      <c r="F15" s="9">
        <f>F18+F17+F16</f>
        <v>0</v>
      </c>
      <c r="G15" s="9">
        <f t="shared" ref="G15:H15" si="0">G18+G17+G16</f>
        <v>2582164.85</v>
      </c>
      <c r="H15" s="9">
        <f t="shared" si="0"/>
        <v>0</v>
      </c>
      <c r="I15" s="18"/>
    </row>
    <row r="16" spans="1:9" ht="27" customHeight="1">
      <c r="A16" s="4">
        <v>1</v>
      </c>
      <c r="B16" s="4"/>
      <c r="C16" s="4"/>
      <c r="D16" s="4">
        <v>2540</v>
      </c>
      <c r="E16" s="16" t="s">
        <v>17</v>
      </c>
      <c r="F16" s="17"/>
      <c r="G16" s="13"/>
      <c r="H16" s="13"/>
      <c r="I16" s="18"/>
    </row>
    <row r="17" spans="1:9" ht="26.25" customHeight="1">
      <c r="A17" s="4">
        <v>2</v>
      </c>
      <c r="B17" s="4"/>
      <c r="C17" s="4"/>
      <c r="D17" s="4">
        <v>2580</v>
      </c>
      <c r="E17" s="16" t="s">
        <v>18</v>
      </c>
      <c r="F17" s="17"/>
      <c r="G17" s="13"/>
      <c r="H17" s="13"/>
      <c r="I17" s="18"/>
    </row>
    <row r="18" spans="1:9" ht="48.75" customHeight="1">
      <c r="A18" s="4">
        <v>3</v>
      </c>
      <c r="B18" s="4"/>
      <c r="C18" s="4"/>
      <c r="D18" s="4">
        <v>2590</v>
      </c>
      <c r="E18" s="16" t="s">
        <v>19</v>
      </c>
      <c r="F18" s="17"/>
      <c r="G18" s="13">
        <v>2582164.85</v>
      </c>
      <c r="H18" s="13"/>
      <c r="I18" s="18"/>
    </row>
    <row r="19" spans="1:9" ht="14.25" customHeight="1">
      <c r="A19" s="4"/>
      <c r="B19" s="8"/>
      <c r="C19" s="8">
        <v>80103</v>
      </c>
      <c r="D19" s="8"/>
      <c r="E19" s="6" t="s">
        <v>20</v>
      </c>
      <c r="F19" s="9">
        <f>F20</f>
        <v>0</v>
      </c>
      <c r="G19" s="14">
        <f>G20</f>
        <v>243305</v>
      </c>
      <c r="H19" s="14">
        <f>H20</f>
        <v>0</v>
      </c>
      <c r="I19" s="19"/>
    </row>
    <row r="20" spans="1:9" ht="49.5" customHeight="1">
      <c r="A20" s="4">
        <v>4</v>
      </c>
      <c r="B20" s="4"/>
      <c r="C20" s="4"/>
      <c r="D20" s="4">
        <v>2590</v>
      </c>
      <c r="E20" s="16" t="s">
        <v>19</v>
      </c>
      <c r="F20" s="17"/>
      <c r="G20" s="13">
        <v>243305</v>
      </c>
      <c r="H20" s="13"/>
      <c r="I20" s="18"/>
    </row>
    <row r="21" spans="1:9">
      <c r="A21" s="4"/>
      <c r="B21" s="4"/>
      <c r="C21" s="8">
        <v>80104</v>
      </c>
      <c r="D21" s="8"/>
      <c r="E21" s="6" t="s">
        <v>21</v>
      </c>
      <c r="F21" s="9">
        <f>F22</f>
        <v>0</v>
      </c>
      <c r="G21" s="7">
        <f>G22</f>
        <v>661320</v>
      </c>
      <c r="H21" s="9">
        <f>H22</f>
        <v>0</v>
      </c>
    </row>
    <row r="22" spans="1:9" ht="25.5" customHeight="1">
      <c r="A22" s="4">
        <v>5</v>
      </c>
      <c r="B22" s="4"/>
      <c r="C22" s="4"/>
      <c r="D22" s="4">
        <v>2540</v>
      </c>
      <c r="E22" s="16" t="s">
        <v>17</v>
      </c>
      <c r="F22" s="9"/>
      <c r="G22" s="13">
        <v>661320</v>
      </c>
      <c r="H22" s="13"/>
    </row>
    <row r="23" spans="1:9" ht="18.75" customHeight="1">
      <c r="A23" s="4"/>
      <c r="B23" s="4"/>
      <c r="C23" s="8">
        <v>80105</v>
      </c>
      <c r="D23" s="8"/>
      <c r="E23" s="6" t="s">
        <v>33</v>
      </c>
      <c r="F23" s="10">
        <f>F24</f>
        <v>0</v>
      </c>
      <c r="G23" s="10">
        <f>G24</f>
        <v>0</v>
      </c>
      <c r="H23" s="13">
        <f>H24</f>
        <v>0</v>
      </c>
    </row>
    <row r="24" spans="1:9" ht="48.75" customHeight="1">
      <c r="A24" s="4">
        <v>6</v>
      </c>
      <c r="B24" s="4"/>
      <c r="C24" s="4"/>
      <c r="D24" s="4">
        <v>2590</v>
      </c>
      <c r="E24" s="16" t="s">
        <v>19</v>
      </c>
      <c r="F24" s="9">
        <v>0</v>
      </c>
      <c r="G24" s="13">
        <v>0</v>
      </c>
      <c r="H24" s="13">
        <v>0</v>
      </c>
    </row>
    <row r="25" spans="1:9" ht="60.75" customHeight="1">
      <c r="A25" s="4"/>
      <c r="B25" s="4"/>
      <c r="C25" s="32">
        <v>80149</v>
      </c>
      <c r="D25" s="4"/>
      <c r="E25" s="16" t="s">
        <v>22</v>
      </c>
      <c r="F25" s="13">
        <f>F26</f>
        <v>0</v>
      </c>
      <c r="G25" s="13">
        <f>G26</f>
        <v>73180</v>
      </c>
      <c r="H25" s="13">
        <f>H26</f>
        <v>0</v>
      </c>
    </row>
    <row r="26" spans="1:9" ht="25.5" customHeight="1">
      <c r="A26" s="4">
        <v>7</v>
      </c>
      <c r="B26" s="4"/>
      <c r="C26" s="4"/>
      <c r="D26" s="4">
        <v>2540</v>
      </c>
      <c r="E26" s="16" t="s">
        <v>17</v>
      </c>
      <c r="F26" s="9"/>
      <c r="G26" s="13">
        <v>73180</v>
      </c>
      <c r="H26" s="13"/>
    </row>
    <row r="27" spans="1:9" ht="57" customHeight="1">
      <c r="A27" s="4"/>
      <c r="B27" s="4"/>
      <c r="C27" s="32">
        <v>80150</v>
      </c>
      <c r="D27" s="4"/>
      <c r="E27" s="16" t="s">
        <v>23</v>
      </c>
      <c r="F27" s="10">
        <f>F28</f>
        <v>0</v>
      </c>
      <c r="G27" s="10">
        <f>G28</f>
        <v>63544</v>
      </c>
      <c r="H27" s="20">
        <f>H28</f>
        <v>0</v>
      </c>
    </row>
    <row r="28" spans="1:9" ht="45" customHeight="1">
      <c r="A28" s="4">
        <v>8</v>
      </c>
      <c r="B28" s="4"/>
      <c r="C28" s="4"/>
      <c r="D28" s="4">
        <v>2590</v>
      </c>
      <c r="E28" s="16" t="s">
        <v>19</v>
      </c>
      <c r="F28" s="10"/>
      <c r="G28" s="20">
        <v>63544</v>
      </c>
      <c r="H28" s="20"/>
    </row>
    <row r="29" spans="1:9" ht="18" customHeight="1">
      <c r="A29" s="4"/>
      <c r="B29" s="21">
        <v>851</v>
      </c>
      <c r="C29" s="21"/>
      <c r="D29" s="21"/>
      <c r="E29" s="6" t="s">
        <v>24</v>
      </c>
      <c r="F29" s="9">
        <f t="shared" ref="F29:H30" si="1">F30</f>
        <v>0</v>
      </c>
      <c r="G29" s="14">
        <f t="shared" si="1"/>
        <v>0</v>
      </c>
      <c r="H29" s="14">
        <f t="shared" si="1"/>
        <v>20000</v>
      </c>
    </row>
    <row r="30" spans="1:9" ht="19.5" customHeight="1">
      <c r="A30" s="4"/>
      <c r="B30" s="22"/>
      <c r="C30" s="21">
        <v>85154</v>
      </c>
      <c r="D30" s="22"/>
      <c r="E30" s="6" t="s">
        <v>25</v>
      </c>
      <c r="F30" s="9">
        <f t="shared" si="1"/>
        <v>0</v>
      </c>
      <c r="G30" s="14">
        <f t="shared" si="1"/>
        <v>0</v>
      </c>
      <c r="H30" s="14">
        <f t="shared" si="1"/>
        <v>20000</v>
      </c>
    </row>
    <row r="31" spans="1:9" ht="39" customHeight="1">
      <c r="A31" s="4">
        <v>9</v>
      </c>
      <c r="B31" s="23"/>
      <c r="C31" s="23"/>
      <c r="D31" s="24">
        <v>2820</v>
      </c>
      <c r="E31" s="16" t="s">
        <v>39</v>
      </c>
      <c r="F31" s="9"/>
      <c r="G31" s="13"/>
      <c r="H31" s="13">
        <v>20000</v>
      </c>
    </row>
    <row r="32" spans="1:9" ht="17.25" customHeight="1">
      <c r="A32" s="4"/>
      <c r="B32" s="23">
        <v>750</v>
      </c>
      <c r="C32" s="23"/>
      <c r="D32" s="23"/>
      <c r="E32" s="6" t="s">
        <v>26</v>
      </c>
      <c r="F32" s="9">
        <f>F35</f>
        <v>0</v>
      </c>
      <c r="G32" s="9">
        <f>G35</f>
        <v>0</v>
      </c>
      <c r="H32" s="9">
        <f>H35+H33</f>
        <v>35000</v>
      </c>
    </row>
    <row r="33" spans="1:9" ht="17.25" customHeight="1">
      <c r="A33" s="4"/>
      <c r="B33" s="23"/>
      <c r="C33" s="23">
        <v>75075</v>
      </c>
      <c r="D33" s="23"/>
      <c r="E33" s="6" t="s">
        <v>32</v>
      </c>
      <c r="F33" s="9"/>
      <c r="G33" s="9"/>
      <c r="H33" s="9">
        <f>H34</f>
        <v>35000</v>
      </c>
    </row>
    <row r="34" spans="1:9" ht="34.5" customHeight="1">
      <c r="A34" s="4">
        <v>10</v>
      </c>
      <c r="B34" s="23"/>
      <c r="C34" s="23"/>
      <c r="D34" s="24">
        <v>2820</v>
      </c>
      <c r="E34" s="16" t="s">
        <v>39</v>
      </c>
      <c r="F34" s="9">
        <v>0</v>
      </c>
      <c r="G34" s="9">
        <v>0</v>
      </c>
      <c r="H34" s="17">
        <v>35000</v>
      </c>
    </row>
    <row r="35" spans="1:9" ht="17.25" customHeight="1">
      <c r="A35" s="4"/>
      <c r="B35" s="23"/>
      <c r="C35" s="25">
        <v>75095</v>
      </c>
      <c r="D35" s="24"/>
      <c r="E35" s="6" t="s">
        <v>27</v>
      </c>
      <c r="F35" s="9">
        <f t="shared" ref="F35:H35" si="2">F36</f>
        <v>0</v>
      </c>
      <c r="G35" s="9">
        <f t="shared" si="2"/>
        <v>0</v>
      </c>
      <c r="H35" s="9">
        <f t="shared" si="2"/>
        <v>0</v>
      </c>
    </row>
    <row r="36" spans="1:9" ht="32.25" customHeight="1">
      <c r="A36" s="4">
        <v>11</v>
      </c>
      <c r="B36" s="23"/>
      <c r="C36" s="25"/>
      <c r="D36" s="24">
        <v>2820</v>
      </c>
      <c r="E36" s="16" t="s">
        <v>39</v>
      </c>
      <c r="F36" s="9"/>
      <c r="G36" s="13"/>
      <c r="H36" s="13">
        <v>0</v>
      </c>
    </row>
    <row r="37" spans="1:9" ht="15" customHeight="1">
      <c r="A37" s="4"/>
      <c r="B37" s="23">
        <v>854</v>
      </c>
      <c r="C37" s="25"/>
      <c r="D37" s="24"/>
      <c r="E37" s="6" t="s">
        <v>36</v>
      </c>
      <c r="F37" s="9">
        <f t="shared" ref="F37:H38" si="3">F38</f>
        <v>0</v>
      </c>
      <c r="G37" s="9">
        <f t="shared" si="3"/>
        <v>0</v>
      </c>
      <c r="H37" s="9">
        <f t="shared" si="3"/>
        <v>0</v>
      </c>
    </row>
    <row r="38" spans="1:9" ht="15.75" customHeight="1">
      <c r="A38" s="4"/>
      <c r="B38" s="23"/>
      <c r="C38" s="25">
        <v>85415</v>
      </c>
      <c r="D38" s="24"/>
      <c r="E38" s="16" t="s">
        <v>37</v>
      </c>
      <c r="F38" s="9">
        <f t="shared" si="3"/>
        <v>0</v>
      </c>
      <c r="G38" s="9">
        <f t="shared" si="3"/>
        <v>0</v>
      </c>
      <c r="H38" s="9">
        <f t="shared" si="3"/>
        <v>0</v>
      </c>
    </row>
    <row r="39" spans="1:9" ht="29.25" customHeight="1">
      <c r="A39" s="4">
        <v>12</v>
      </c>
      <c r="B39" s="23"/>
      <c r="C39" s="23"/>
      <c r="D39" s="24">
        <v>2810</v>
      </c>
      <c r="E39" s="16" t="s">
        <v>38</v>
      </c>
      <c r="F39" s="9"/>
      <c r="G39" s="13"/>
      <c r="H39" s="13">
        <v>0</v>
      </c>
    </row>
    <row r="40" spans="1:9" ht="27.75" customHeight="1">
      <c r="A40" s="4"/>
      <c r="B40" s="21">
        <v>921</v>
      </c>
      <c r="C40" s="26"/>
      <c r="D40" s="26"/>
      <c r="E40" s="6" t="s">
        <v>10</v>
      </c>
      <c r="F40" s="14">
        <f>F43+F41</f>
        <v>0</v>
      </c>
      <c r="G40" s="14">
        <f>G43+G41</f>
        <v>0</v>
      </c>
      <c r="H40" s="14">
        <f>H43+H41</f>
        <v>50000</v>
      </c>
    </row>
    <row r="41" spans="1:9" ht="14.25" customHeight="1">
      <c r="A41" s="4"/>
      <c r="B41" s="21"/>
      <c r="C41" s="27">
        <v>92120</v>
      </c>
      <c r="D41" s="26"/>
      <c r="E41" s="6" t="s">
        <v>31</v>
      </c>
      <c r="F41" s="14">
        <f>F42</f>
        <v>0</v>
      </c>
      <c r="G41" s="14">
        <f t="shared" ref="G41:H41" si="4">G42</f>
        <v>0</v>
      </c>
      <c r="H41" s="14">
        <f t="shared" si="4"/>
        <v>30000</v>
      </c>
    </row>
    <row r="42" spans="1:9" ht="52.5" customHeight="1">
      <c r="A42" s="4">
        <v>13</v>
      </c>
      <c r="B42" s="21"/>
      <c r="C42" s="26"/>
      <c r="D42" s="31">
        <v>2720</v>
      </c>
      <c r="E42" s="16" t="s">
        <v>40</v>
      </c>
      <c r="F42" s="20">
        <v>0</v>
      </c>
      <c r="G42" s="20">
        <v>0</v>
      </c>
      <c r="H42" s="20">
        <v>30000</v>
      </c>
    </row>
    <row r="43" spans="1:9" ht="15" customHeight="1">
      <c r="A43" s="4"/>
      <c r="B43" s="21"/>
      <c r="C43" s="21">
        <v>92195</v>
      </c>
      <c r="D43" s="22"/>
      <c r="E43" s="6" t="s">
        <v>27</v>
      </c>
      <c r="F43" s="9">
        <f>F44</f>
        <v>0</v>
      </c>
      <c r="G43" s="10">
        <f>G44</f>
        <v>0</v>
      </c>
      <c r="H43" s="10">
        <f>H44</f>
        <v>20000</v>
      </c>
    </row>
    <row r="44" spans="1:9" ht="38.25" customHeight="1">
      <c r="A44" s="4">
        <v>14</v>
      </c>
      <c r="B44" s="21"/>
      <c r="C44" s="21"/>
      <c r="D44" s="22">
        <v>2820</v>
      </c>
      <c r="E44" s="16" t="s">
        <v>39</v>
      </c>
      <c r="F44" s="9"/>
      <c r="G44" s="13"/>
      <c r="H44" s="13">
        <v>20000</v>
      </c>
    </row>
    <row r="45" spans="1:9" ht="16.5" customHeight="1">
      <c r="A45" s="4"/>
      <c r="B45" s="23">
        <v>926</v>
      </c>
      <c r="C45" s="23"/>
      <c r="D45" s="23"/>
      <c r="E45" s="6" t="s">
        <v>28</v>
      </c>
      <c r="F45" s="9">
        <f t="shared" ref="F45:H46" si="5">F46</f>
        <v>0</v>
      </c>
      <c r="G45" s="14">
        <f t="shared" si="5"/>
        <v>0</v>
      </c>
      <c r="H45" s="14">
        <f t="shared" si="5"/>
        <v>30000</v>
      </c>
      <c r="I45" s="19"/>
    </row>
    <row r="46" spans="1:9" ht="20.25" customHeight="1">
      <c r="A46" s="4"/>
      <c r="B46" s="24"/>
      <c r="C46" s="23">
        <v>92605</v>
      </c>
      <c r="D46" s="24"/>
      <c r="E46" s="6" t="s">
        <v>29</v>
      </c>
      <c r="F46" s="9">
        <f t="shared" si="5"/>
        <v>0</v>
      </c>
      <c r="G46" s="14">
        <f t="shared" si="5"/>
        <v>0</v>
      </c>
      <c r="H46" s="14">
        <f t="shared" si="5"/>
        <v>30000</v>
      </c>
    </row>
    <row r="47" spans="1:9" ht="36" customHeight="1">
      <c r="A47" s="4">
        <v>15</v>
      </c>
      <c r="B47" s="23"/>
      <c r="C47" s="23"/>
      <c r="D47" s="24">
        <v>2820</v>
      </c>
      <c r="E47" s="16" t="s">
        <v>39</v>
      </c>
      <c r="F47" s="9"/>
      <c r="G47" s="13"/>
      <c r="H47" s="13">
        <v>30000</v>
      </c>
    </row>
    <row r="48" spans="1:9">
      <c r="A48" s="48" t="s">
        <v>30</v>
      </c>
      <c r="B48" s="49"/>
      <c r="C48" s="49"/>
      <c r="D48" s="49"/>
      <c r="E48" s="50"/>
      <c r="F48" s="26">
        <f>F7+F14+F29+F40+F45+F32+F37</f>
        <v>0</v>
      </c>
      <c r="G48" s="28">
        <f>G7+G14+G29+G40+G45+G32+G37</f>
        <v>4812513.8499999996</v>
      </c>
      <c r="H48" s="26">
        <f>H7+H14+H29+H40+H45+H32+H37</f>
        <v>142500</v>
      </c>
    </row>
    <row r="49" spans="4:8">
      <c r="G49" s="51">
        <f>G48+H48-H57</f>
        <v>4947513.8499999996</v>
      </c>
      <c r="H49" s="52"/>
    </row>
    <row r="50" spans="4:8">
      <c r="E50" t="s">
        <v>34</v>
      </c>
      <c r="G50" s="33"/>
      <c r="H50" s="33"/>
    </row>
    <row r="51" spans="4:8">
      <c r="D51" s="29">
        <v>2480</v>
      </c>
      <c r="E51" s="29"/>
      <c r="F51" s="29"/>
      <c r="G51" s="34">
        <f>G9+G12</f>
        <v>1189000</v>
      </c>
      <c r="H51" s="34"/>
    </row>
    <row r="52" spans="4:8">
      <c r="D52" s="29">
        <v>2540</v>
      </c>
      <c r="E52" s="29"/>
      <c r="F52" s="29"/>
      <c r="G52" s="34">
        <f>G26+G22</f>
        <v>734500</v>
      </c>
      <c r="H52" s="34"/>
    </row>
    <row r="53" spans="4:8">
      <c r="D53" s="29">
        <v>2590</v>
      </c>
      <c r="E53" s="29"/>
      <c r="F53" s="29"/>
      <c r="G53" s="34">
        <f>G18+G20+G24+G28</f>
        <v>2889013.85</v>
      </c>
      <c r="H53" s="34"/>
    </row>
    <row r="54" spans="4:8">
      <c r="D54" s="29">
        <v>2810</v>
      </c>
      <c r="E54" s="29"/>
      <c r="F54" s="29"/>
      <c r="G54" s="34"/>
      <c r="H54" s="34">
        <f>H39</f>
        <v>0</v>
      </c>
    </row>
    <row r="55" spans="4:8">
      <c r="D55" s="29">
        <v>2820</v>
      </c>
      <c r="E55" s="29"/>
      <c r="F55" s="29"/>
      <c r="G55" s="34"/>
      <c r="H55" s="34">
        <f>H47+H44+H36+H34+H31</f>
        <v>105000</v>
      </c>
    </row>
    <row r="56" spans="4:8">
      <c r="D56" s="29">
        <v>2720</v>
      </c>
      <c r="E56" s="29"/>
      <c r="F56" s="29"/>
      <c r="G56" s="34"/>
      <c r="H56" s="34">
        <f>H42</f>
        <v>30000</v>
      </c>
    </row>
    <row r="57" spans="4:8">
      <c r="D57" s="29">
        <v>6220</v>
      </c>
      <c r="E57" s="29"/>
      <c r="F57" s="29"/>
      <c r="G57" s="34"/>
      <c r="H57" s="34">
        <f>H10</f>
        <v>7500</v>
      </c>
    </row>
    <row r="58" spans="4:8">
      <c r="D58" s="29"/>
      <c r="E58" s="30" t="s">
        <v>35</v>
      </c>
      <c r="F58" s="30"/>
      <c r="G58" s="35">
        <f>SUM(G51:G56)</f>
        <v>4812513.8499999996</v>
      </c>
      <c r="H58" s="35">
        <f>SUM(H51:H57)</f>
        <v>142500</v>
      </c>
    </row>
  </sheetData>
  <mergeCells count="13">
    <mergeCell ref="A6:H6"/>
    <mergeCell ref="A9:A11"/>
    <mergeCell ref="A13:E13"/>
    <mergeCell ref="A48:E48"/>
    <mergeCell ref="G49:H49"/>
    <mergeCell ref="A1:I1"/>
    <mergeCell ref="A2:H2"/>
    <mergeCell ref="A3:A4"/>
    <mergeCell ref="B3:B4"/>
    <mergeCell ref="C3:C4"/>
    <mergeCell ref="D3:D4"/>
    <mergeCell ref="E3:E4"/>
    <mergeCell ref="F3:H3"/>
  </mergeCells>
  <pageMargins left="0.7" right="0.7" top="0.75" bottom="0.75" header="0.3" footer="0.3"/>
  <pageSetup paperSize="9" orientation="portrait" r:id="rId1"/>
  <headerFooter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Dotacje z gminy</vt:lpstr>
      <vt:lpstr>Arkusz2</vt:lpstr>
      <vt:lpstr>Arkusz3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2021-01-04T09:22:34Z</dcterms:modified>
</cp:coreProperties>
</file>