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82DCBCE3-DD56-4F1B-9B09-56ADE502E0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K66" i="1"/>
  <c r="K65" i="1"/>
  <c r="K56" i="1"/>
  <c r="F56" i="1"/>
  <c r="K64" i="1"/>
  <c r="F64" i="1"/>
  <c r="K57" i="1"/>
  <c r="F57" i="1"/>
  <c r="F49" i="1"/>
  <c r="F50" i="1"/>
  <c r="K45" i="1"/>
  <c r="F45" i="1"/>
  <c r="J36" i="1"/>
  <c r="F36" i="1"/>
  <c r="F31" i="1" s="1"/>
  <c r="F34" i="1"/>
  <c r="F32" i="1"/>
  <c r="K24" i="1"/>
  <c r="F24" i="1"/>
  <c r="K29" i="1"/>
  <c r="F29" i="1"/>
  <c r="K25" i="1"/>
  <c r="F25" i="1"/>
  <c r="K19" i="1"/>
  <c r="F19" i="1"/>
  <c r="K20" i="1"/>
  <c r="F20" i="1"/>
  <c r="K12" i="1"/>
  <c r="F12" i="1"/>
  <c r="K13" i="1"/>
  <c r="F13" i="1"/>
  <c r="F6" i="1"/>
  <c r="F5" i="1" s="1"/>
  <c r="F71" i="1"/>
  <c r="F70" i="1"/>
  <c r="F73" i="1" s="1"/>
  <c r="K37" i="1"/>
  <c r="K38" i="1"/>
  <c r="G70" i="1"/>
  <c r="H70" i="1"/>
  <c r="I70" i="1"/>
  <c r="J70" i="1"/>
  <c r="G71" i="1"/>
  <c r="H71" i="1"/>
  <c r="I71" i="1"/>
  <c r="J71" i="1"/>
  <c r="K33" i="1"/>
  <c r="K32" i="1" s="1"/>
  <c r="K22" i="1"/>
  <c r="J25" i="1"/>
  <c r="K26" i="1"/>
  <c r="G64" i="1"/>
  <c r="H64" i="1"/>
  <c r="I64" i="1"/>
  <c r="J64" i="1"/>
  <c r="K39" i="1"/>
  <c r="G36" i="1"/>
  <c r="H36" i="1"/>
  <c r="I36" i="1"/>
  <c r="G25" i="1"/>
  <c r="H25" i="1"/>
  <c r="I25" i="1"/>
  <c r="G57" i="1"/>
  <c r="H57" i="1"/>
  <c r="I57" i="1"/>
  <c r="J57" i="1"/>
  <c r="G50" i="1"/>
  <c r="G49" i="1" s="1"/>
  <c r="H50" i="1"/>
  <c r="H49" i="1" s="1"/>
  <c r="I50" i="1"/>
  <c r="I49" i="1" s="1"/>
  <c r="J50" i="1"/>
  <c r="J49" i="1" s="1"/>
  <c r="G20" i="1"/>
  <c r="G19" i="1" s="1"/>
  <c r="H20" i="1"/>
  <c r="H19" i="1" s="1"/>
  <c r="I20" i="1"/>
  <c r="I19" i="1" s="1"/>
  <c r="J20" i="1"/>
  <c r="J19" i="1" s="1"/>
  <c r="K43" i="1"/>
  <c r="K16" i="1"/>
  <c r="G45" i="1"/>
  <c r="H45" i="1"/>
  <c r="I45" i="1"/>
  <c r="J45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2" i="1"/>
  <c r="K48" i="1"/>
  <c r="K11" i="1"/>
  <c r="K60" i="1"/>
  <c r="K54" i="1"/>
  <c r="K47" i="1"/>
  <c r="K17" i="1"/>
  <c r="K15" i="1"/>
  <c r="K8" i="1"/>
  <c r="K59" i="1"/>
  <c r="K62" i="1"/>
  <c r="K63" i="1"/>
  <c r="K42" i="1"/>
  <c r="G56" i="1"/>
  <c r="G29" i="1"/>
  <c r="H29" i="1"/>
  <c r="I29" i="1"/>
  <c r="J29" i="1"/>
  <c r="G24" i="1"/>
  <c r="G5" i="1"/>
  <c r="K61" i="1"/>
  <c r="K55" i="1"/>
  <c r="K53" i="1"/>
  <c r="K51" i="1"/>
  <c r="K50" i="1" s="1"/>
  <c r="K44" i="1"/>
  <c r="K41" i="1"/>
  <c r="K40" i="1"/>
  <c r="K23" i="1"/>
  <c r="K18" i="1"/>
  <c r="K10" i="1"/>
  <c r="K6" i="1" s="1"/>
  <c r="K9" i="1"/>
  <c r="K49" i="1" l="1"/>
  <c r="K70" i="1"/>
  <c r="K36" i="1"/>
  <c r="F69" i="1"/>
  <c r="K5" i="1"/>
  <c r="K71" i="1"/>
  <c r="G73" i="1"/>
  <c r="G31" i="1"/>
  <c r="G69" i="1" s="1"/>
  <c r="I73" i="1"/>
  <c r="H73" i="1"/>
  <c r="I31" i="1"/>
  <c r="H31" i="1"/>
  <c r="J73" i="1"/>
  <c r="K27" i="1"/>
  <c r="K21" i="1"/>
  <c r="K7" i="1"/>
  <c r="K14" i="1"/>
  <c r="J56" i="1"/>
  <c r="K34" i="1"/>
  <c r="K58" i="1"/>
  <c r="K46" i="1"/>
  <c r="K30" i="1"/>
  <c r="K35" i="1"/>
  <c r="K28" i="1"/>
  <c r="H56" i="1"/>
  <c r="I56" i="1"/>
  <c r="J24" i="1"/>
  <c r="H24" i="1"/>
  <c r="I24" i="1"/>
  <c r="I69" i="1" s="1"/>
  <c r="K73" i="1" l="1"/>
  <c r="H69" i="1"/>
  <c r="J31" i="1" l="1"/>
  <c r="J69" i="1" l="1"/>
  <c r="K69" i="1" s="1"/>
  <c r="K31" i="1"/>
</calcChain>
</file>

<file path=xl/sharedStrings.xml><?xml version="1.0" encoding="utf-8"?>
<sst xmlns="http://schemas.openxmlformats.org/spreadsheetml/2006/main" count="75" uniqueCount="41">
  <si>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</si>
  <si>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</si>
  <si>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</si>
  <si>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</si>
  <si>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</si>
  <si>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</si>
  <si>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</si>
  <si>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</si>
  <si>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</si>
  <si>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</si>
  <si>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</si>
  <si>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</si>
  <si>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</si>
  <si>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</si>
  <si>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</si>
  <si>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</si>
  <si>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</si>
  <si>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</si>
  <si>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</si>
  <si>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</si>
  <si>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</si>
  <si>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</si>
  <si>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</si>
  <si>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</si>
  <si>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</si>
  <si>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</si>
  <si>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</si>
  <si>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</si>
  <si>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</si>
  <si>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</si>
  <si>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</si>
  <si>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</si>
  <si>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</si>
  <si>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</si>
  <si>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</si>
  <si>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</si>
  <si>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</si>
  <si>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</si>
  <si>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</si>
  <si>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</si>
  <si>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9 do Uchwały Rady Miejskiej w Jezioranach  Nr XLIV/358/23 z dnia 25 sierpnia 2023 r w sprawie zmian budżetu na 2023 r. PLAN FUNDUSZU SOŁECKIEGO na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</si>
</sst>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3"/>
  <sheetViews>
    <sheetView tabSelected="1" topLeftCell="A22" zoomScaleNormal="100" workbookViewId="0">
      <selection activeCell="J42" sqref="J42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350220.58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350220.58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350220.58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>K7+K8+K9+K10+K11</f>
        <v>350220.58</v>
      </c>
    </row>
    <row r="7" spans="2:11" x14ac:dyDescent="0.25">
      <c r="B7" s="3"/>
      <c r="C7" s="3"/>
      <c r="D7" s="3">
        <v>4210</v>
      </c>
      <c r="E7" s="3" t="s">
        <v>16</v>
      </c>
      <c r="F7" s="6">
        <v>163595.69</v>
      </c>
      <c r="J7" s="6">
        <v>0</v>
      </c>
      <c r="K7" s="6">
        <f t="shared" ref="K7:K63" si="2">F7+J7</f>
        <v>163595.69</v>
      </c>
    </row>
    <row r="8" spans="2:11" x14ac:dyDescent="0.25">
      <c r="B8" s="3"/>
      <c r="C8" s="3"/>
      <c r="D8" s="3">
        <v>4270</v>
      </c>
      <c r="E8" s="3" t="s">
        <v>11</v>
      </c>
      <c r="F8" s="6">
        <v>120105.94</v>
      </c>
      <c r="J8" s="6"/>
      <c r="K8" s="6">
        <f t="shared" si="2"/>
        <v>120105.94</v>
      </c>
    </row>
    <row r="9" spans="2:11" x14ac:dyDescent="0.25">
      <c r="B9" s="3"/>
      <c r="C9" s="3"/>
      <c r="D9" s="3">
        <v>4300</v>
      </c>
      <c r="E9" s="3" t="s">
        <v>12</v>
      </c>
      <c r="F9" s="6">
        <v>24212.7</v>
      </c>
      <c r="J9" s="6"/>
      <c r="K9" s="6">
        <f t="shared" si="2"/>
        <v>24212.7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18000</v>
      </c>
      <c r="J10" s="6">
        <v>0</v>
      </c>
      <c r="K10" s="6">
        <f t="shared" si="2"/>
        <v>18000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24306.25</v>
      </c>
      <c r="J11" s="6"/>
      <c r="K11" s="6">
        <f t="shared" si="2"/>
        <v>24306.25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12050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0</v>
      </c>
      <c r="K12" s="5">
        <f>F12+J12</f>
        <v>12050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f>SUM(F14:F18)</f>
        <v>12050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0</v>
      </c>
      <c r="K13" s="6">
        <f>SUM(K14:K18)</f>
        <v>12050</v>
      </c>
    </row>
    <row r="14" spans="2:11" x14ac:dyDescent="0.25">
      <c r="B14" s="3"/>
      <c r="C14" s="3"/>
      <c r="D14" s="3">
        <v>4210</v>
      </c>
      <c r="E14" s="3" t="s">
        <v>16</v>
      </c>
      <c r="F14" s="6">
        <v>2900</v>
      </c>
      <c r="J14" s="6">
        <v>0</v>
      </c>
      <c r="K14" s="6">
        <f t="shared" si="2"/>
        <v>2900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0</v>
      </c>
      <c r="J16" s="6">
        <v>0</v>
      </c>
      <c r="K16" s="6">
        <f t="shared" si="2"/>
        <v>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0</v>
      </c>
      <c r="J17" s="6">
        <v>0</v>
      </c>
      <c r="K17" s="6">
        <f t="shared" si="2"/>
        <v>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9150</v>
      </c>
      <c r="J18" s="6"/>
      <c r="K18" s="6">
        <f t="shared" si="2"/>
        <v>9150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5400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0</v>
      </c>
      <c r="K19" s="5">
        <f>F19+J19</f>
        <v>5400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5400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0</v>
      </c>
      <c r="K20" s="6">
        <f>K21+K23+K22</f>
        <v>5400</v>
      </c>
    </row>
    <row r="21" spans="2:11" x14ac:dyDescent="0.25">
      <c r="B21" s="3"/>
      <c r="C21" s="3"/>
      <c r="D21" s="3">
        <v>4210</v>
      </c>
      <c r="E21" s="3" t="s">
        <v>16</v>
      </c>
      <c r="F21" s="6">
        <v>5400</v>
      </c>
      <c r="J21" s="6"/>
      <c r="K21" s="6">
        <f t="shared" si="2"/>
        <v>5400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0</v>
      </c>
      <c r="J23" s="6"/>
      <c r="K23" s="6">
        <f t="shared" si="2"/>
        <v>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13701.28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13701.28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13701.28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13701.28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8701.2800000000007</v>
      </c>
      <c r="G26" s="9"/>
      <c r="H26" s="9"/>
      <c r="I26" s="9"/>
      <c r="J26" s="6"/>
      <c r="K26" s="6">
        <f>F26+J26</f>
        <v>8701.2800000000007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5000</v>
      </c>
      <c r="J28" s="6"/>
      <c r="K28" s="6">
        <f t="shared" si="2"/>
        <v>5000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42805.93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0</v>
      </c>
      <c r="K31" s="5">
        <f>F31+J31</f>
        <v>42805.93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200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0</v>
      </c>
      <c r="K32" s="6">
        <f t="shared" ref="K32" si="12">K33</f>
        <v>200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200</v>
      </c>
      <c r="G33" s="6">
        <v>0</v>
      </c>
      <c r="H33" s="6">
        <v>0</v>
      </c>
      <c r="I33" s="6">
        <v>0</v>
      </c>
      <c r="J33" s="6"/>
      <c r="K33" s="6">
        <f t="shared" si="2"/>
        <v>200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f>SUM(F37:F44)</f>
        <v>42605.93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0</v>
      </c>
      <c r="K36" s="6">
        <f>F36+J36</f>
        <v>42605.93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20235.73</v>
      </c>
      <c r="J40" s="6">
        <v>-1000</v>
      </c>
      <c r="K40" s="6">
        <f t="shared" si="2"/>
        <v>19235.73</v>
      </c>
    </row>
    <row r="41" spans="2:11" x14ac:dyDescent="0.25">
      <c r="B41" s="3"/>
      <c r="C41" s="3"/>
      <c r="D41" s="3">
        <v>4270</v>
      </c>
      <c r="E41" s="3" t="s">
        <v>11</v>
      </c>
      <c r="F41" s="6">
        <v>5370.2</v>
      </c>
      <c r="J41" s="6">
        <v>1000</v>
      </c>
      <c r="K41" s="6">
        <f t="shared" si="2"/>
        <v>6370.2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0</v>
      </c>
      <c r="J42" s="6"/>
      <c r="K42" s="6">
        <f t="shared" si="2"/>
        <v>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0</v>
      </c>
      <c r="J43" s="6">
        <v>0</v>
      </c>
      <c r="K43" s="6">
        <f t="shared" si="2"/>
        <v>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17000</v>
      </c>
      <c r="G44" s="13"/>
      <c r="H44" s="13"/>
      <c r="I44" s="13"/>
      <c r="J44" s="6">
        <v>0</v>
      </c>
      <c r="K44" s="6">
        <f t="shared" si="2"/>
        <v>17000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F46+F47+F48</f>
        <v>0</v>
      </c>
      <c r="G45" s="6">
        <f t="shared" ref="G45:J45" si="15">SUM(G46:G48)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>F45+J45</f>
        <v>0</v>
      </c>
    </row>
    <row r="46" spans="2:11" x14ac:dyDescent="0.25">
      <c r="B46" s="3"/>
      <c r="C46" s="3"/>
      <c r="D46" s="3">
        <v>4210</v>
      </c>
      <c r="E46" s="3" t="s">
        <v>16</v>
      </c>
      <c r="F46" s="6">
        <v>0</v>
      </c>
      <c r="J46" s="6"/>
      <c r="K46" s="6">
        <f t="shared" si="2"/>
        <v>0</v>
      </c>
    </row>
    <row r="47" spans="2:11" ht="30" x14ac:dyDescent="0.25">
      <c r="B47" s="3"/>
      <c r="C47" s="3"/>
      <c r="D47" s="3">
        <v>6050</v>
      </c>
      <c r="E47" s="7" t="s">
        <v>13</v>
      </c>
      <c r="F47" s="6">
        <v>0</v>
      </c>
      <c r="J47" s="6"/>
      <c r="K47" s="6">
        <f t="shared" si="2"/>
        <v>0</v>
      </c>
    </row>
    <row r="48" spans="2:11" ht="30" x14ac:dyDescent="0.25">
      <c r="B48" s="3"/>
      <c r="C48" s="3"/>
      <c r="D48" s="3">
        <v>6060</v>
      </c>
      <c r="E48" s="7" t="s">
        <v>25</v>
      </c>
      <c r="F48" s="6">
        <v>0</v>
      </c>
      <c r="J48" s="6"/>
      <c r="K48" s="6">
        <f t="shared" si="2"/>
        <v>0</v>
      </c>
    </row>
    <row r="49" spans="2:11" ht="33.75" customHeight="1" x14ac:dyDescent="0.25">
      <c r="B49" s="4">
        <v>921</v>
      </c>
      <c r="C49" s="4"/>
      <c r="D49" s="4"/>
      <c r="E49" s="8" t="s">
        <v>20</v>
      </c>
      <c r="F49" s="5">
        <f>F50</f>
        <v>42829.450000000004</v>
      </c>
      <c r="G49" s="5">
        <f t="shared" ref="G49:I49" si="16">G50</f>
        <v>0</v>
      </c>
      <c r="H49" s="5">
        <f t="shared" si="16"/>
        <v>0</v>
      </c>
      <c r="I49" s="5">
        <f t="shared" si="16"/>
        <v>0</v>
      </c>
      <c r="J49" s="5">
        <f>J50</f>
        <v>0</v>
      </c>
      <c r="K49" s="5">
        <f>F49+J49</f>
        <v>42829.450000000004</v>
      </c>
    </row>
    <row r="50" spans="2:11" x14ac:dyDescent="0.25">
      <c r="B50" s="3"/>
      <c r="C50" s="3">
        <v>92109</v>
      </c>
      <c r="D50" s="3"/>
      <c r="E50" s="3" t="s">
        <v>30</v>
      </c>
      <c r="F50" s="6">
        <f>SUM(F51:F55)</f>
        <v>42829.450000000004</v>
      </c>
      <c r="G50" s="6">
        <f t="shared" ref="G50:J50" si="17">SUM(G51:G55)</f>
        <v>0</v>
      </c>
      <c r="H50" s="6">
        <f t="shared" si="17"/>
        <v>0</v>
      </c>
      <c r="I50" s="6">
        <f t="shared" si="17"/>
        <v>0</v>
      </c>
      <c r="J50" s="6">
        <f t="shared" si="17"/>
        <v>0</v>
      </c>
      <c r="K50" s="6">
        <f>SUM(K51:K55)</f>
        <v>42829.450000000004</v>
      </c>
    </row>
    <row r="51" spans="2:11" x14ac:dyDescent="0.25">
      <c r="B51" s="3"/>
      <c r="C51" s="3"/>
      <c r="D51" s="3">
        <v>4210</v>
      </c>
      <c r="E51" s="3" t="s">
        <v>16</v>
      </c>
      <c r="F51" s="6">
        <v>18600</v>
      </c>
      <c r="J51" s="6">
        <v>0</v>
      </c>
      <c r="K51" s="6">
        <f t="shared" si="2"/>
        <v>18600</v>
      </c>
    </row>
    <row r="52" spans="2:11" x14ac:dyDescent="0.25">
      <c r="B52" s="3"/>
      <c r="C52" s="3"/>
      <c r="D52" s="3">
        <v>4270</v>
      </c>
      <c r="E52" s="3" t="s">
        <v>11</v>
      </c>
      <c r="F52" s="6">
        <v>0</v>
      </c>
      <c r="J52" s="6"/>
      <c r="K52" s="6">
        <f t="shared" si="2"/>
        <v>0</v>
      </c>
    </row>
    <row r="53" spans="2:11" x14ac:dyDescent="0.25">
      <c r="B53" s="3"/>
      <c r="C53" s="3"/>
      <c r="D53" s="3">
        <v>4300</v>
      </c>
      <c r="E53" s="3" t="s">
        <v>12</v>
      </c>
      <c r="F53" s="6">
        <v>5726.51</v>
      </c>
      <c r="J53" s="6"/>
      <c r="K53" s="6">
        <f t="shared" si="2"/>
        <v>5726.51</v>
      </c>
    </row>
    <row r="54" spans="2:11" ht="30" x14ac:dyDescent="0.25">
      <c r="B54" s="3"/>
      <c r="C54" s="3"/>
      <c r="D54" s="3">
        <v>6050</v>
      </c>
      <c r="E54" s="7" t="s">
        <v>13</v>
      </c>
      <c r="F54" s="6">
        <v>17514.68</v>
      </c>
      <c r="J54" s="6">
        <v>0</v>
      </c>
      <c r="K54" s="6">
        <f t="shared" si="2"/>
        <v>17514.68</v>
      </c>
    </row>
    <row r="55" spans="2:11" ht="30" x14ac:dyDescent="0.25">
      <c r="B55" s="3"/>
      <c r="C55" s="3"/>
      <c r="D55" s="3">
        <v>6060</v>
      </c>
      <c r="E55" s="7" t="s">
        <v>25</v>
      </c>
      <c r="F55" s="6">
        <v>988.26</v>
      </c>
      <c r="J55" s="6"/>
      <c r="K55" s="6">
        <f t="shared" si="2"/>
        <v>988.26</v>
      </c>
    </row>
    <row r="56" spans="2:11" x14ac:dyDescent="0.25">
      <c r="B56" s="4">
        <v>926</v>
      </c>
      <c r="C56" s="4"/>
      <c r="D56" s="4"/>
      <c r="E56" s="4" t="s">
        <v>19</v>
      </c>
      <c r="F56" s="5">
        <f>F57+F64</f>
        <v>25102.940000000002</v>
      </c>
      <c r="G56" s="5">
        <f>G57+G64</f>
        <v>0</v>
      </c>
      <c r="H56" s="5">
        <f>H57+H64</f>
        <v>0</v>
      </c>
      <c r="I56" s="5">
        <f>I57+I64</f>
        <v>0</v>
      </c>
      <c r="J56" s="5">
        <f>J57+J64</f>
        <v>0</v>
      </c>
      <c r="K56" s="5">
        <f>F56+J56</f>
        <v>25102.940000000002</v>
      </c>
    </row>
    <row r="57" spans="2:11" x14ac:dyDescent="0.25">
      <c r="B57" s="3"/>
      <c r="C57" s="3">
        <v>92601</v>
      </c>
      <c r="D57" s="3"/>
      <c r="E57" s="3" t="s">
        <v>31</v>
      </c>
      <c r="F57" s="6">
        <f>F58+F59+F60+F61+F62</f>
        <v>17002.940000000002</v>
      </c>
      <c r="G57" s="6">
        <f t="shared" ref="G57:J57" si="18">SUM(G58:G62)</f>
        <v>0</v>
      </c>
      <c r="H57" s="6">
        <f t="shared" si="18"/>
        <v>0</v>
      </c>
      <c r="I57" s="6">
        <f t="shared" si="18"/>
        <v>0</v>
      </c>
      <c r="J57" s="6">
        <f t="shared" si="18"/>
        <v>0</v>
      </c>
      <c r="K57" s="6">
        <f>F57+J57</f>
        <v>17002.940000000002</v>
      </c>
    </row>
    <row r="58" spans="2:11" x14ac:dyDescent="0.25">
      <c r="B58" s="3"/>
      <c r="C58" s="3"/>
      <c r="D58" s="3">
        <v>4210</v>
      </c>
      <c r="E58" s="3" t="s">
        <v>16</v>
      </c>
      <c r="F58" s="6">
        <v>4600</v>
      </c>
      <c r="J58" s="6"/>
      <c r="K58" s="6">
        <f t="shared" si="2"/>
        <v>4600</v>
      </c>
    </row>
    <row r="59" spans="2:11" x14ac:dyDescent="0.25">
      <c r="B59" s="3"/>
      <c r="C59" s="3"/>
      <c r="D59" s="3">
        <v>4270</v>
      </c>
      <c r="E59" s="3" t="s">
        <v>11</v>
      </c>
      <c r="F59" s="6">
        <v>0</v>
      </c>
      <c r="J59" s="6"/>
      <c r="K59" s="6">
        <f t="shared" si="2"/>
        <v>0</v>
      </c>
    </row>
    <row r="60" spans="2:11" x14ac:dyDescent="0.25">
      <c r="B60" s="3"/>
      <c r="C60" s="3"/>
      <c r="D60" s="3">
        <v>4300</v>
      </c>
      <c r="E60" s="3" t="s">
        <v>12</v>
      </c>
      <c r="F60" s="6">
        <v>2402.94</v>
      </c>
      <c r="J60" s="6"/>
      <c r="K60" s="6">
        <f t="shared" si="2"/>
        <v>2402.94</v>
      </c>
    </row>
    <row r="61" spans="2:11" ht="30" x14ac:dyDescent="0.25">
      <c r="B61" s="3"/>
      <c r="C61" s="3"/>
      <c r="D61" s="3">
        <v>6050</v>
      </c>
      <c r="E61" s="7" t="s">
        <v>13</v>
      </c>
      <c r="F61" s="6">
        <v>0</v>
      </c>
      <c r="J61" s="6">
        <v>0</v>
      </c>
      <c r="K61" s="6">
        <f t="shared" si="2"/>
        <v>0</v>
      </c>
    </row>
    <row r="62" spans="2:11" ht="30" x14ac:dyDescent="0.25">
      <c r="B62" s="3"/>
      <c r="C62" s="3"/>
      <c r="D62" s="3">
        <v>6060</v>
      </c>
      <c r="E62" s="7" t="s">
        <v>25</v>
      </c>
      <c r="F62" s="6">
        <v>10000</v>
      </c>
      <c r="J62" s="6"/>
      <c r="K62" s="6">
        <f t="shared" si="2"/>
        <v>10000</v>
      </c>
    </row>
    <row r="63" spans="2:11" hidden="1" x14ac:dyDescent="0.25">
      <c r="B63" s="3"/>
      <c r="C63" s="3"/>
      <c r="D63" s="3"/>
      <c r="E63" s="3"/>
      <c r="F63" s="6"/>
      <c r="J63" s="6"/>
      <c r="K63" s="5">
        <f t="shared" si="2"/>
        <v>0</v>
      </c>
    </row>
    <row r="64" spans="2:11" x14ac:dyDescent="0.25">
      <c r="B64" s="3"/>
      <c r="C64" s="3">
        <v>92695</v>
      </c>
      <c r="D64" s="3"/>
      <c r="E64" s="3" t="s">
        <v>32</v>
      </c>
      <c r="F64" s="6">
        <f>SUM(F65:F68)</f>
        <v>8100</v>
      </c>
      <c r="G64" s="6">
        <f t="shared" ref="G64:J64" si="19">SUM(G65:G68)</f>
        <v>0</v>
      </c>
      <c r="H64" s="6">
        <f t="shared" si="19"/>
        <v>0</v>
      </c>
      <c r="I64" s="6">
        <f t="shared" si="19"/>
        <v>0</v>
      </c>
      <c r="J64" s="6">
        <f t="shared" si="19"/>
        <v>0</v>
      </c>
      <c r="K64" s="6">
        <f t="shared" ref="K64:K69" si="20">F64+J64</f>
        <v>8100</v>
      </c>
    </row>
    <row r="65" spans="2:11" x14ac:dyDescent="0.25">
      <c r="B65" s="3"/>
      <c r="C65" s="3"/>
      <c r="D65" s="3">
        <v>4210</v>
      </c>
      <c r="E65" s="3" t="s">
        <v>16</v>
      </c>
      <c r="F65" s="6">
        <v>5600</v>
      </c>
      <c r="J65" s="6"/>
      <c r="K65" s="6">
        <f t="shared" si="20"/>
        <v>5600</v>
      </c>
    </row>
    <row r="66" spans="2:11" x14ac:dyDescent="0.25">
      <c r="B66" s="3"/>
      <c r="C66" s="3"/>
      <c r="D66" s="3">
        <v>4270</v>
      </c>
      <c r="E66" s="3" t="s">
        <v>12</v>
      </c>
      <c r="F66" s="6">
        <v>2500</v>
      </c>
      <c r="J66" s="6"/>
      <c r="K66" s="6">
        <f t="shared" si="20"/>
        <v>2500</v>
      </c>
    </row>
    <row r="67" spans="2:11" ht="30" x14ac:dyDescent="0.25">
      <c r="B67" s="3"/>
      <c r="C67" s="3"/>
      <c r="D67" s="3">
        <v>6050</v>
      </c>
      <c r="E67" s="7" t="s">
        <v>13</v>
      </c>
      <c r="F67" s="6">
        <v>0</v>
      </c>
      <c r="J67" s="6">
        <v>0</v>
      </c>
      <c r="K67" s="6">
        <f t="shared" si="20"/>
        <v>0</v>
      </c>
    </row>
    <row r="68" spans="2:11" ht="30" x14ac:dyDescent="0.25">
      <c r="B68" s="3"/>
      <c r="C68" s="3"/>
      <c r="D68" s="3">
        <v>6060</v>
      </c>
      <c r="E68" s="7" t="s">
        <v>25</v>
      </c>
      <c r="F68" s="6">
        <v>0</v>
      </c>
      <c r="J68" s="6">
        <v>0</v>
      </c>
      <c r="K68" s="6">
        <f t="shared" si="20"/>
        <v>0</v>
      </c>
    </row>
    <row r="69" spans="2:11" x14ac:dyDescent="0.25">
      <c r="B69" s="4"/>
      <c r="C69" s="4"/>
      <c r="D69" s="4"/>
      <c r="E69" s="4" t="s">
        <v>21</v>
      </c>
      <c r="F69" s="5">
        <f>F5+F12+F19+F24+F31+F49+F56</f>
        <v>492110.18000000005</v>
      </c>
      <c r="G69" s="5">
        <f t="shared" ref="G69:I69" si="21">G5+G12+G19+G24+G31+G49+G56</f>
        <v>0</v>
      </c>
      <c r="H69" s="5">
        <f t="shared" si="21"/>
        <v>0</v>
      </c>
      <c r="I69" s="5">
        <f t="shared" si="21"/>
        <v>0</v>
      </c>
      <c r="J69" s="5">
        <f>J5+J12+J19+J24+J31+J49+J56</f>
        <v>0</v>
      </c>
      <c r="K69" s="5">
        <f t="shared" si="20"/>
        <v>492110.18000000005</v>
      </c>
    </row>
    <row r="70" spans="2:11" x14ac:dyDescent="0.25">
      <c r="C70" s="1" t="s">
        <v>4</v>
      </c>
      <c r="F70" s="9">
        <f>F7+F8+F9+F14+F15+F21+F23+F33+F35+F40+F41+F42+F46+F51+F52+F53+F58+F59+F60+F65+F16+F39+F26+F22+F37+F38+F66</f>
        <v>390150.99000000005</v>
      </c>
      <c r="G70" s="9">
        <f t="shared" ref="G70:J70" si="22">G7+G8+G9+G14+G15+G21+G23+G33+G35+G40+G41+G42+G46+G51+G52+G53+G58+G59+G60+G65+G16+G39+G26+G22+G37+G38</f>
        <v>0</v>
      </c>
      <c r="H70" s="9">
        <f t="shared" si="22"/>
        <v>0</v>
      </c>
      <c r="I70" s="9">
        <f t="shared" si="22"/>
        <v>0</v>
      </c>
      <c r="J70" s="9">
        <f t="shared" si="22"/>
        <v>0</v>
      </c>
      <c r="K70" s="9">
        <f>K7+K8+K9+K14+K15+K21+K23+K33+K35+K40+K41+K42+K46+K51+K52+K53+K58+K59+K60+K65+K16+K39+K26+K22+K37+K38+K66</f>
        <v>390150.99000000005</v>
      </c>
    </row>
    <row r="71" spans="2:11" x14ac:dyDescent="0.25">
      <c r="C71" s="1" t="s">
        <v>5</v>
      </c>
      <c r="F71" s="9">
        <f>F10+F11+F17+F18+F27+F28+F30+F43+F44+F47+F48+F54+F55+F61+F62+F67+F68</f>
        <v>101959.18999999999</v>
      </c>
      <c r="G71" s="9">
        <f t="shared" ref="G71:J71" si="23">G10+G11+G17+G18+G27+G28+G30+G43+G44+G47+G48+G54+G55+G61+G62+G67+G68</f>
        <v>0</v>
      </c>
      <c r="H71" s="9">
        <f t="shared" si="23"/>
        <v>0</v>
      </c>
      <c r="I71" s="9">
        <f t="shared" si="23"/>
        <v>0</v>
      </c>
      <c r="J71" s="9">
        <f t="shared" si="23"/>
        <v>0</v>
      </c>
      <c r="K71" s="9">
        <f>K10+K11+K17+K18+K27+K28+K30+K43+K44+K47+K48+K54+K55+K61+K62+K67+K68</f>
        <v>101959.18999999999</v>
      </c>
    </row>
    <row r="72" spans="2:11" x14ac:dyDescent="0.25">
      <c r="F72" s="9"/>
    </row>
    <row r="73" spans="2:11" x14ac:dyDescent="0.25">
      <c r="C73" s="1" t="s">
        <v>6</v>
      </c>
      <c r="F73" s="9">
        <f>F70+F71</f>
        <v>492110.18000000005</v>
      </c>
      <c r="G73" s="9">
        <f t="shared" ref="G73:J73" si="24">G70+G71</f>
        <v>0</v>
      </c>
      <c r="H73" s="9">
        <f t="shared" si="24"/>
        <v>0</v>
      </c>
      <c r="I73" s="9">
        <f t="shared" si="24"/>
        <v>0</v>
      </c>
      <c r="J73" s="9">
        <f t="shared" si="24"/>
        <v>0</v>
      </c>
      <c r="K73" s="9">
        <f>K70+K71</f>
        <v>492110.18000000005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2023-08-28T10:15:14Z</dcterms:modified>
</cp:coreProperties>
</file>