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651656CC-B42A-455A-886A-358FBA0AED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tacje z gminy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H23" i="1"/>
  <c r="H27" i="1"/>
  <c r="G8" i="1"/>
  <c r="G7" i="1" s="1"/>
  <c r="F8" i="1"/>
  <c r="G23" i="1"/>
  <c r="F23" i="1"/>
  <c r="H14" i="1"/>
  <c r="G14" i="1"/>
  <c r="G19" i="1"/>
  <c r="G40" i="1"/>
  <c r="G39" i="1" s="1"/>
  <c r="H40" i="1"/>
  <c r="H39" i="1" s="1"/>
  <c r="F40" i="1"/>
  <c r="F39" i="1" s="1"/>
  <c r="H11" i="1"/>
  <c r="G34" i="1"/>
  <c r="H43" i="1"/>
  <c r="H42" i="1" s="1"/>
  <c r="G51" i="1"/>
  <c r="H51" i="1"/>
  <c r="F51" i="1"/>
  <c r="H56" i="1"/>
  <c r="H55" i="1" s="1"/>
  <c r="G56" i="1"/>
  <c r="G55" i="1" s="1"/>
  <c r="F56" i="1"/>
  <c r="F55" i="1" s="1"/>
  <c r="H53" i="1"/>
  <c r="G53" i="1"/>
  <c r="F53" i="1"/>
  <c r="H48" i="1"/>
  <c r="H47" i="1" s="1"/>
  <c r="G48" i="1"/>
  <c r="G47" i="1" s="1"/>
  <c r="F48" i="1"/>
  <c r="F47" i="1" s="1"/>
  <c r="H45" i="1"/>
  <c r="G45" i="1"/>
  <c r="G42" i="1" s="1"/>
  <c r="F45" i="1"/>
  <c r="F42" i="1" s="1"/>
  <c r="H37" i="1"/>
  <c r="H36" i="1" s="1"/>
  <c r="G37" i="1"/>
  <c r="G36" i="1" s="1"/>
  <c r="F37" i="1"/>
  <c r="F36" i="1" s="1"/>
  <c r="H34" i="1"/>
  <c r="F34" i="1"/>
  <c r="H32" i="1"/>
  <c r="F32" i="1"/>
  <c r="H30" i="1"/>
  <c r="G30" i="1"/>
  <c r="F30" i="1"/>
  <c r="G27" i="1"/>
  <c r="F27" i="1"/>
  <c r="H19" i="1"/>
  <c r="F19" i="1"/>
  <c r="F14" i="1"/>
  <c r="G11" i="1"/>
  <c r="F11" i="1"/>
  <c r="G18" i="1" l="1"/>
  <c r="F7" i="1"/>
  <c r="G50" i="1"/>
  <c r="F10" i="1"/>
  <c r="F50" i="1"/>
  <c r="H10" i="1"/>
  <c r="H8" i="1" s="1"/>
  <c r="H7" i="1" s="1"/>
  <c r="H18" i="1"/>
  <c r="H58" i="1" s="1"/>
  <c r="G10" i="1"/>
  <c r="H50" i="1"/>
  <c r="F18" i="1"/>
  <c r="G58" i="1" l="1"/>
  <c r="G59" i="1" s="1"/>
  <c r="H63" i="1" s="1"/>
  <c r="F58" i="1"/>
</calcChain>
</file>

<file path=xl/sharedStrings.xml><?xml version="1.0" encoding="utf-8"?>
<sst xmlns="http://schemas.openxmlformats.org/spreadsheetml/2006/main" count="67" uniqueCount="53">
  <si>
    <t>Lp.</t>
  </si>
  <si>
    <t>Dział</t>
  </si>
  <si>
    <t>Rozdział</t>
  </si>
  <si>
    <t>§*</t>
  </si>
  <si>
    <t>Nazwa zadania/podmiotu</t>
  </si>
  <si>
    <t>kwota dotacji</t>
  </si>
  <si>
    <t>przedmiotowej</t>
  </si>
  <si>
    <t>podmiotowej</t>
  </si>
  <si>
    <t>celowej</t>
  </si>
  <si>
    <t xml:space="preserve">Dotacje dla podmiotów należących do sektora finansów publicznych  </t>
  </si>
  <si>
    <t>KULTURA I OCHRONA DZIEDZICTWA NARODOWEGO</t>
  </si>
  <si>
    <t>Domy i ośrodki Kultury, świetlice, i kluby</t>
  </si>
  <si>
    <t>Dotacja podmiotowa z budżetu dla samorządowej instytucji kultury</t>
  </si>
  <si>
    <t>Biblioteki</t>
  </si>
  <si>
    <t xml:space="preserve">Dotacje dla podmiotów nienależących do sektora finansów publicznych  </t>
  </si>
  <si>
    <t>OŚWIATA I WYCHOWANIE</t>
  </si>
  <si>
    <t>Szkoły podstawowe</t>
  </si>
  <si>
    <t>Dotacja podmiotowa z budżetu dla niepublicznej jednostki systemu oświaty</t>
  </si>
  <si>
    <t>Dotacja podmiotowa z budżetu dla publicznej jednostki systemu oswiaty prowadzonej przez osobę prawną inną niż jednsotka samorządu terytorialnego lub przez osobę fizyczną</t>
  </si>
  <si>
    <t>Oddziały przedszkolne w szkołach podstawowych</t>
  </si>
  <si>
    <t>Przedszkola</t>
  </si>
  <si>
    <t>Realizacja zadań wymagających stosowania specjalnej organizacji nauki i metod pracy dla dzieci w przedszkolach, oddziałach przedszkolnych w szkołach podstawowych oraz innych formach wychowania przedszkolnego</t>
  </si>
  <si>
    <t>Realizacja zadań wymagających stosowania specjalnej organizacji nauki i metod pracy dla dzieci i młodzieży w szkołach podstawowych, gimnazjach, liceach ogólnokształcących, liceach profilowanych i szkołąch zawodowych oraz szkołąch artystycznych</t>
  </si>
  <si>
    <t>OCHRONA ZDROWIA</t>
  </si>
  <si>
    <t>Przeciwdziałanie alkoholizmowi</t>
  </si>
  <si>
    <t>ADMINISTRACJA PUBLICZNA</t>
  </si>
  <si>
    <t>Pozostała działalność</t>
  </si>
  <si>
    <t>KULTURA FIZYCZNA I SPORT</t>
  </si>
  <si>
    <t>Zadania w zakresie kultury fizycznej i sportu</t>
  </si>
  <si>
    <t>Ogółem</t>
  </si>
  <si>
    <t>Ochrona zabytków i opieka nad zabytkami</t>
  </si>
  <si>
    <t>Promocja jedostek samorządu terytorialnego</t>
  </si>
  <si>
    <t>Przedszkola specjalne</t>
  </si>
  <si>
    <t xml:space="preserve">Dotacje celowe z budżetu  na finansowanie lub dofinansowanie  prac remontowych i konserwatorskich obiektów zabytkowych  przekazane jednostkom niezaliczanym do sektora finansów publicznych  </t>
  </si>
  <si>
    <t>Dotacje celowe z budżetu na finansowanie lub dofinansowanie kosztów realizacji inwestycji i zakupów inwestycyjnych innych jednostek sektora finansów publicznych</t>
  </si>
  <si>
    <t>Dotacja celowa na pomoc finansową udzielaną między jednostkami samorządu terytorialnego na dofinansowanie własnych zadań bieżących</t>
  </si>
  <si>
    <t>TRANSPORT I ŁĄCZNOŚĆ</t>
  </si>
  <si>
    <t>Lokalny transport zbiorowy</t>
  </si>
  <si>
    <t>EDUKACYJNA OPIEKA WYCHOWAWCZA</t>
  </si>
  <si>
    <t>Pomoc materialna dla uczniów o charakterze socjalnym</t>
  </si>
  <si>
    <t>Dotacja celowa z budżetu na finansowanie lub dofinansowanie zadań zleconych do realizacji fundacjom</t>
  </si>
  <si>
    <t>Dotacje celowe z budżetu jednostki samorzadu terytorialnego,udzielona w trybie art..221 ustawy,na finansowanie lub dofinansowanie zadań zleconych do realizacji organizacjom prowadzacym działalność pożytku publicznego</t>
  </si>
  <si>
    <t>Szpitale ogólne</t>
  </si>
  <si>
    <t>Dotacja celowa na pomoc finansową udzielaną między jednostkami samorządu terytorialnego na dofinansowanie własnych zadań inwestycyjnych i zakupów inwestycyjnych</t>
  </si>
  <si>
    <t>Dotacja celowa dla jednostki spoza sektora finansów publicznych na finansowanie lub dofinansowanie zadań bieżących związanych z pomocą obywatelom Urainy</t>
  </si>
  <si>
    <t>75095-2900</t>
  </si>
  <si>
    <t>RAZEM</t>
  </si>
  <si>
    <t>Drogi publiczne powiatowe</t>
  </si>
  <si>
    <t>Dotacja celowa na pomoc finansową udzielana między jednostkami samorządu terytorialnego na dofinansowanie własnych zadań bieżących</t>
  </si>
  <si>
    <t>80153-2830</t>
  </si>
  <si>
    <t>Dotacja celowa z budżetu na finansowanie lub dofinansowanie zadań zleconych do realizacji pozostałym jednostkom nie zaliczanym do sektora finansów publicznych</t>
  </si>
  <si>
    <t>Zestawienie planowanych kwot dotacji udzielanych z budżetu jst,realizowanych przez podmioty należące i nienależące do sektora finansów publicznych w 2024r.</t>
  </si>
  <si>
    <t xml:space="preserve">Zał. Nr 6 do Uchwały Rady Miejskiej w Jezioranach Nr IV/  /2024  z dnia 19.07.2024r.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</si>
</sst>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6"/>
      <name val="Times New Roman"/>
      <family val="1"/>
      <charset val="238"/>
    </font>
    <font>
      <sz val="6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9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theme="1"/>
      <name val="Times New Roman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b/>
      <i/>
      <sz val="10"/>
      <color theme="1"/>
      <name val="Times New Roman"/>
      <family val="1"/>
      <charset val="238"/>
    </font>
    <font>
      <sz val="8.25"/>
      <color indexed="8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0" fontId="11" fillId="0" borderId="0" xfId="0" applyFont="1"/>
    <xf numFmtId="0" fontId="12" fillId="0" borderId="0" xfId="0" applyFont="1"/>
    <xf numFmtId="0" fontId="2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right"/>
    </xf>
    <xf numFmtId="4" fontId="14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21" fillId="0" borderId="0" xfId="0" applyNumberFormat="1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4" fontId="17" fillId="0" borderId="0" xfId="0" applyNumberFormat="1" applyFont="1" applyAlignment="1">
      <alignment horizontal="right"/>
    </xf>
    <xf numFmtId="4" fontId="2" fillId="0" borderId="5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9" fontId="22" fillId="3" borderId="1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/>
    </xf>
    <xf numFmtId="4" fontId="3" fillId="0" borderId="3" xfId="0" applyNumberFormat="1" applyFont="1" applyBorder="1" applyAlignment="1">
      <alignment horizontal="right"/>
    </xf>
    <xf numFmtId="4" fontId="14" fillId="0" borderId="3" xfId="0" applyNumberFormat="1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15" fillId="0" borderId="6" xfId="0" applyNumberFormat="1" applyFont="1" applyBorder="1" applyAlignment="1">
      <alignment horizontal="right"/>
    </xf>
    <xf numFmtId="4" fontId="15" fillId="0" borderId="7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0" fillId="0" borderId="6" xfId="0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17" fillId="0" borderId="8" xfId="0" applyNumberFormat="1" applyFont="1" applyBorder="1" applyAlignment="1">
      <alignment horizontal="right"/>
    </xf>
    <xf numFmtId="0" fontId="13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0"/>
  <sheetViews>
    <sheetView tabSelected="1" view="pageLayout" topLeftCell="A50" workbookViewId="0">
      <selection activeCell="H5" sqref="H5"/>
    </sheetView>
  </sheetViews>
  <sheetFormatPr defaultRowHeight="15" x14ac:dyDescent="0.25"/>
  <cols>
    <col min="1" max="1" width="3.28515625" customWidth="1"/>
    <col min="2" max="2" width="5.85546875" customWidth="1"/>
    <col min="3" max="3" width="7.28515625" customWidth="1"/>
    <col min="4" max="4" width="5.140625" style="49" customWidth="1"/>
    <col min="5" max="5" width="33.42578125" customWidth="1"/>
    <col min="6" max="6" width="5.85546875" customWidth="1"/>
    <col min="7" max="7" width="12" customWidth="1"/>
    <col min="8" max="8" width="11.5703125" customWidth="1"/>
    <col min="9" max="9" width="0.28515625" customWidth="1"/>
  </cols>
  <sheetData>
    <row r="1" spans="1:9" ht="42.75" customHeight="1" x14ac:dyDescent="0.25">
      <c r="A1" s="70" t="s">
        <v>52</v>
      </c>
      <c r="B1" s="70"/>
      <c r="C1" s="70"/>
      <c r="D1" s="70"/>
      <c r="E1" s="70"/>
      <c r="F1" s="70"/>
      <c r="G1" s="70"/>
      <c r="H1" s="70"/>
      <c r="I1" s="70"/>
    </row>
    <row r="2" spans="1:9" ht="48" customHeight="1" x14ac:dyDescent="0.25">
      <c r="A2" s="71" t="s">
        <v>51</v>
      </c>
      <c r="B2" s="71"/>
      <c r="C2" s="71"/>
      <c r="D2" s="71"/>
      <c r="E2" s="71"/>
      <c r="F2" s="71"/>
      <c r="G2" s="71"/>
      <c r="H2" s="71"/>
    </row>
    <row r="3" spans="1:9" x14ac:dyDescent="0.25">
      <c r="A3" s="72" t="s">
        <v>0</v>
      </c>
      <c r="B3" s="72" t="s">
        <v>1</v>
      </c>
      <c r="C3" s="72" t="s">
        <v>2</v>
      </c>
      <c r="D3" s="72" t="s">
        <v>3</v>
      </c>
      <c r="E3" s="72" t="s">
        <v>4</v>
      </c>
      <c r="F3" s="72" t="s">
        <v>5</v>
      </c>
      <c r="G3" s="72"/>
      <c r="H3" s="72"/>
    </row>
    <row r="4" spans="1:9" ht="31.5" x14ac:dyDescent="0.25">
      <c r="A4" s="72"/>
      <c r="B4" s="72"/>
      <c r="C4" s="72"/>
      <c r="D4" s="72"/>
      <c r="E4" s="73"/>
      <c r="F4" s="1" t="s">
        <v>6</v>
      </c>
      <c r="G4" s="33" t="s">
        <v>7</v>
      </c>
      <c r="H4" s="21" t="s">
        <v>8</v>
      </c>
    </row>
    <row r="5" spans="1:9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3"/>
    </row>
    <row r="6" spans="1:9" x14ac:dyDescent="0.25">
      <c r="A6" s="63" t="s">
        <v>9</v>
      </c>
      <c r="B6" s="63"/>
      <c r="C6" s="63"/>
      <c r="D6" s="63"/>
      <c r="E6" s="63"/>
      <c r="F6" s="63"/>
      <c r="G6" s="63"/>
      <c r="H6" s="63"/>
    </row>
    <row r="7" spans="1:9" x14ac:dyDescent="0.25">
      <c r="A7" s="4"/>
      <c r="B7" s="5">
        <v>600</v>
      </c>
      <c r="C7" s="5"/>
      <c r="D7" s="41"/>
      <c r="E7" s="6" t="s">
        <v>36</v>
      </c>
      <c r="F7" s="23">
        <f>F8+F11</f>
        <v>0</v>
      </c>
      <c r="G7" s="23">
        <f>G8</f>
        <v>0</v>
      </c>
      <c r="H7" s="23">
        <f>H8+H11</f>
        <v>0</v>
      </c>
    </row>
    <row r="8" spans="1:9" x14ac:dyDescent="0.25">
      <c r="A8" s="4"/>
      <c r="B8" s="7"/>
      <c r="C8" s="7">
        <v>60014</v>
      </c>
      <c r="D8" s="42"/>
      <c r="E8" s="6" t="s">
        <v>47</v>
      </c>
      <c r="F8" s="23">
        <f>F9</f>
        <v>0</v>
      </c>
      <c r="G8" s="23">
        <f>G9</f>
        <v>0</v>
      </c>
      <c r="H8" s="23">
        <f>H9+H10</f>
        <v>0</v>
      </c>
    </row>
    <row r="9" spans="1:9" ht="36" customHeight="1" x14ac:dyDescent="0.25">
      <c r="A9" s="4">
        <v>1</v>
      </c>
      <c r="B9" s="4"/>
      <c r="C9" s="4"/>
      <c r="D9" s="45">
        <v>2710</v>
      </c>
      <c r="E9" s="9" t="s">
        <v>48</v>
      </c>
      <c r="F9" s="23"/>
      <c r="G9" s="24"/>
      <c r="H9" s="25">
        <v>0</v>
      </c>
    </row>
    <row r="10" spans="1:9" ht="26.25" customHeight="1" x14ac:dyDescent="0.25">
      <c r="A10" s="62"/>
      <c r="B10" s="5">
        <v>921</v>
      </c>
      <c r="C10" s="5"/>
      <c r="D10" s="41"/>
      <c r="E10" s="6" t="s">
        <v>10</v>
      </c>
      <c r="F10" s="23">
        <f>F11+F14</f>
        <v>0</v>
      </c>
      <c r="G10" s="23">
        <f>G11+G14</f>
        <v>1537155</v>
      </c>
      <c r="H10" s="23">
        <f>H11+H14</f>
        <v>0</v>
      </c>
    </row>
    <row r="11" spans="1:9" ht="15" customHeight="1" x14ac:dyDescent="0.25">
      <c r="A11" s="4"/>
      <c r="B11" s="7"/>
      <c r="C11" s="7">
        <v>92109</v>
      </c>
      <c r="D11" s="42"/>
      <c r="E11" s="6" t="s">
        <v>11</v>
      </c>
      <c r="F11" s="23">
        <f>F12</f>
        <v>0</v>
      </c>
      <c r="G11" s="23">
        <f>G12</f>
        <v>1090000</v>
      </c>
      <c r="H11" s="23">
        <f>H12+H13</f>
        <v>0</v>
      </c>
    </row>
    <row r="12" spans="1:9" ht="27" customHeight="1" x14ac:dyDescent="0.25">
      <c r="A12" s="4">
        <v>2</v>
      </c>
      <c r="B12" s="4"/>
      <c r="C12" s="4"/>
      <c r="D12" s="45">
        <v>2480</v>
      </c>
      <c r="E12" s="9" t="s">
        <v>12</v>
      </c>
      <c r="F12" s="23"/>
      <c r="G12" s="24">
        <v>1090000</v>
      </c>
      <c r="H12" s="25"/>
    </row>
    <row r="13" spans="1:9" ht="48" customHeight="1" x14ac:dyDescent="0.25">
      <c r="A13" s="4">
        <v>3</v>
      </c>
      <c r="B13" s="4"/>
      <c r="C13" s="4"/>
      <c r="D13" s="45">
        <v>6220</v>
      </c>
      <c r="E13" s="9" t="s">
        <v>34</v>
      </c>
      <c r="F13" s="26"/>
      <c r="G13" s="26"/>
      <c r="H13" s="26"/>
    </row>
    <row r="14" spans="1:9" x14ac:dyDescent="0.25">
      <c r="A14" s="61"/>
      <c r="B14" s="8"/>
      <c r="C14" s="5">
        <v>92116</v>
      </c>
      <c r="D14" s="55"/>
      <c r="E14" s="6" t="s">
        <v>13</v>
      </c>
      <c r="F14" s="23">
        <f>F15</f>
        <v>0</v>
      </c>
      <c r="G14" s="23">
        <f>G15+G16</f>
        <v>447155</v>
      </c>
      <c r="H14" s="23">
        <f>H15+H16</f>
        <v>0</v>
      </c>
    </row>
    <row r="15" spans="1:9" ht="25.5" customHeight="1" x14ac:dyDescent="0.25">
      <c r="A15" s="4">
        <v>4</v>
      </c>
      <c r="B15" s="7"/>
      <c r="C15" s="7"/>
      <c r="D15" s="44">
        <v>2480</v>
      </c>
      <c r="E15" s="10" t="s">
        <v>12</v>
      </c>
      <c r="F15" s="26"/>
      <c r="G15" s="24">
        <v>447155</v>
      </c>
      <c r="H15" s="25"/>
    </row>
    <row r="16" spans="1:9" ht="46.5" customHeight="1" x14ac:dyDescent="0.25">
      <c r="A16" s="40">
        <v>5</v>
      </c>
      <c r="B16" s="51"/>
      <c r="C16" s="51"/>
      <c r="D16" s="43">
        <v>6220</v>
      </c>
      <c r="E16" s="9" t="s">
        <v>34</v>
      </c>
      <c r="F16" s="52"/>
      <c r="G16" s="53"/>
      <c r="H16" s="52">
        <v>0</v>
      </c>
    </row>
    <row r="17" spans="1:9" ht="27.75" customHeight="1" x14ac:dyDescent="0.25">
      <c r="A17" s="64" t="s">
        <v>14</v>
      </c>
      <c r="B17" s="65"/>
      <c r="C17" s="65"/>
      <c r="D17" s="65"/>
      <c r="E17" s="65"/>
      <c r="F17" s="58"/>
      <c r="G17" s="59"/>
      <c r="H17" s="60"/>
    </row>
    <row r="18" spans="1:9" ht="12" customHeight="1" x14ac:dyDescent="0.25">
      <c r="A18" s="54"/>
      <c r="B18" s="54">
        <v>801</v>
      </c>
      <c r="C18" s="54"/>
      <c r="D18" s="55"/>
      <c r="E18" s="56" t="s">
        <v>15</v>
      </c>
      <c r="F18" s="57">
        <f>F27+F23+F19+F30+F34+F32</f>
        <v>0</v>
      </c>
      <c r="G18" s="57">
        <f>G27+G23+G19+G30+G34+G32</f>
        <v>6325743</v>
      </c>
      <c r="H18" s="57">
        <f>H27+H23+H19+H30+H34+H32</f>
        <v>0</v>
      </c>
    </row>
    <row r="19" spans="1:9" ht="12.75" customHeight="1" x14ac:dyDescent="0.25">
      <c r="A19" s="4"/>
      <c r="B19" s="4"/>
      <c r="C19" s="7">
        <v>80101</v>
      </c>
      <c r="D19" s="42"/>
      <c r="E19" s="6" t="s">
        <v>16</v>
      </c>
      <c r="F19" s="23">
        <f>F22+F21+F20</f>
        <v>0</v>
      </c>
      <c r="G19" s="23">
        <f>G22+G21+G20</f>
        <v>3852397</v>
      </c>
      <c r="H19" s="23">
        <f t="shared" ref="H19" si="0">H22+H21+H20</f>
        <v>0</v>
      </c>
      <c r="I19" s="11"/>
    </row>
    <row r="20" spans="1:9" ht="50.25" customHeight="1" x14ac:dyDescent="0.25">
      <c r="A20" s="4">
        <v>1</v>
      </c>
      <c r="B20" s="4"/>
      <c r="C20" s="4"/>
      <c r="D20" s="45">
        <v>2340</v>
      </c>
      <c r="E20" s="10" t="s">
        <v>44</v>
      </c>
      <c r="F20" s="26"/>
      <c r="G20" s="24">
        <v>7397</v>
      </c>
      <c r="H20" s="24"/>
      <c r="I20" s="11"/>
    </row>
    <row r="21" spans="1:9" ht="48.75" customHeight="1" x14ac:dyDescent="0.25">
      <c r="A21" s="4">
        <v>2</v>
      </c>
      <c r="B21" s="4"/>
      <c r="C21" s="4"/>
      <c r="D21" s="45">
        <v>2830</v>
      </c>
      <c r="E21" s="10" t="s">
        <v>50</v>
      </c>
      <c r="F21" s="26"/>
      <c r="G21" s="24"/>
      <c r="H21" s="24">
        <v>0</v>
      </c>
      <c r="I21" s="11"/>
    </row>
    <row r="22" spans="1:9" ht="48.75" customHeight="1" x14ac:dyDescent="0.25">
      <c r="A22" s="4">
        <v>3</v>
      </c>
      <c r="B22" s="4"/>
      <c r="C22" s="4"/>
      <c r="D22" s="45">
        <v>2590</v>
      </c>
      <c r="E22" s="10" t="s">
        <v>18</v>
      </c>
      <c r="F22" s="26"/>
      <c r="G22" s="24">
        <v>3845000</v>
      </c>
      <c r="H22" s="24"/>
      <c r="I22" s="11"/>
    </row>
    <row r="23" spans="1:9" ht="24" customHeight="1" x14ac:dyDescent="0.25">
      <c r="A23" s="4"/>
      <c r="B23" s="7"/>
      <c r="C23" s="7">
        <v>80103</v>
      </c>
      <c r="D23" s="42"/>
      <c r="E23" s="6" t="s">
        <v>19</v>
      </c>
      <c r="F23" s="23">
        <f>F26+F24</f>
        <v>0</v>
      </c>
      <c r="G23" s="23">
        <f t="shared" ref="G23" si="1">G26+G24</f>
        <v>433346</v>
      </c>
      <c r="H23" s="23">
        <f>H25</f>
        <v>0</v>
      </c>
      <c r="I23" s="12"/>
    </row>
    <row r="24" spans="1:9" ht="49.5" customHeight="1" x14ac:dyDescent="0.25">
      <c r="A24" s="4">
        <v>4</v>
      </c>
      <c r="B24" s="7"/>
      <c r="C24" s="7"/>
      <c r="D24" s="45">
        <v>2340</v>
      </c>
      <c r="E24" s="10" t="s">
        <v>44</v>
      </c>
      <c r="F24" s="26"/>
      <c r="G24" s="26">
        <v>3346</v>
      </c>
      <c r="H24" s="26"/>
      <c r="I24" s="12"/>
    </row>
    <row r="25" spans="1:9" ht="49.5" customHeight="1" x14ac:dyDescent="0.25">
      <c r="A25" s="4">
        <v>5</v>
      </c>
      <c r="B25" s="7"/>
      <c r="C25" s="7"/>
      <c r="D25" s="45">
        <v>2830</v>
      </c>
      <c r="E25" s="10" t="s">
        <v>50</v>
      </c>
      <c r="F25" s="26"/>
      <c r="G25" s="26"/>
      <c r="H25" s="26">
        <v>0</v>
      </c>
      <c r="I25" s="12"/>
    </row>
    <row r="26" spans="1:9" ht="49.5" customHeight="1" x14ac:dyDescent="0.25">
      <c r="A26" s="4">
        <v>6</v>
      </c>
      <c r="B26" s="4"/>
      <c r="C26" s="4"/>
      <c r="D26" s="45">
        <v>2590</v>
      </c>
      <c r="E26" s="10" t="s">
        <v>18</v>
      </c>
      <c r="F26" s="26"/>
      <c r="G26" s="24">
        <v>430000</v>
      </c>
      <c r="H26" s="24"/>
      <c r="I26" s="11"/>
    </row>
    <row r="27" spans="1:9" x14ac:dyDescent="0.25">
      <c r="A27" s="4"/>
      <c r="B27" s="4"/>
      <c r="C27" s="7">
        <v>80104</v>
      </c>
      <c r="D27" s="42"/>
      <c r="E27" s="6" t="s">
        <v>20</v>
      </c>
      <c r="F27" s="23">
        <f>F28</f>
        <v>0</v>
      </c>
      <c r="G27" s="23">
        <f>G28</f>
        <v>1430000</v>
      </c>
      <c r="H27" s="23">
        <f>H29</f>
        <v>0</v>
      </c>
    </row>
    <row r="28" spans="1:9" ht="25.5" customHeight="1" x14ac:dyDescent="0.25">
      <c r="A28" s="4">
        <v>7</v>
      </c>
      <c r="B28" s="4"/>
      <c r="C28" s="4"/>
      <c r="D28" s="45">
        <v>2540</v>
      </c>
      <c r="E28" s="10" t="s">
        <v>17</v>
      </c>
      <c r="F28" s="23"/>
      <c r="G28" s="24">
        <v>1430000</v>
      </c>
      <c r="H28" s="24"/>
    </row>
    <row r="29" spans="1:9" ht="51.75" customHeight="1" x14ac:dyDescent="0.25">
      <c r="A29" s="4">
        <v>8</v>
      </c>
      <c r="B29" s="4"/>
      <c r="C29" s="4"/>
      <c r="D29" s="45">
        <v>2830</v>
      </c>
      <c r="E29" s="10" t="s">
        <v>50</v>
      </c>
      <c r="F29" s="23"/>
      <c r="G29" s="24"/>
      <c r="H29" s="24">
        <v>0</v>
      </c>
    </row>
    <row r="30" spans="1:9" ht="18.75" customHeight="1" x14ac:dyDescent="0.25">
      <c r="A30" s="4"/>
      <c r="B30" s="4"/>
      <c r="C30" s="7">
        <v>80105</v>
      </c>
      <c r="D30" s="42"/>
      <c r="E30" s="6" t="s">
        <v>32</v>
      </c>
      <c r="F30" s="23">
        <f>F31</f>
        <v>0</v>
      </c>
      <c r="G30" s="23">
        <f>G31</f>
        <v>0</v>
      </c>
      <c r="H30" s="24">
        <f>H31</f>
        <v>0</v>
      </c>
    </row>
    <row r="31" spans="1:9" ht="48.75" customHeight="1" x14ac:dyDescent="0.25">
      <c r="A31" s="4">
        <v>9</v>
      </c>
      <c r="B31" s="4"/>
      <c r="C31" s="4"/>
      <c r="D31" s="45">
        <v>2590</v>
      </c>
      <c r="E31" s="10" t="s">
        <v>18</v>
      </c>
      <c r="F31" s="26">
        <v>0</v>
      </c>
      <c r="G31" s="24">
        <v>0</v>
      </c>
      <c r="H31" s="24">
        <v>0</v>
      </c>
    </row>
    <row r="32" spans="1:9" ht="72.75" customHeight="1" x14ac:dyDescent="0.25">
      <c r="A32" s="4"/>
      <c r="B32" s="4"/>
      <c r="C32" s="7">
        <v>80149</v>
      </c>
      <c r="D32" s="45"/>
      <c r="E32" s="6" t="s">
        <v>21</v>
      </c>
      <c r="F32" s="23">
        <f>F33</f>
        <v>0</v>
      </c>
      <c r="G32" s="23">
        <f>G33</f>
        <v>140000</v>
      </c>
      <c r="H32" s="23">
        <f>H33</f>
        <v>0</v>
      </c>
    </row>
    <row r="33" spans="1:9" ht="25.5" customHeight="1" x14ac:dyDescent="0.25">
      <c r="A33" s="4">
        <v>10</v>
      </c>
      <c r="B33" s="4"/>
      <c r="C33" s="4"/>
      <c r="D33" s="45">
        <v>2540</v>
      </c>
      <c r="E33" s="10" t="s">
        <v>17</v>
      </c>
      <c r="F33" s="23"/>
      <c r="G33" s="24">
        <v>140000</v>
      </c>
      <c r="H33" s="24"/>
    </row>
    <row r="34" spans="1:9" ht="79.5" customHeight="1" x14ac:dyDescent="0.25">
      <c r="A34" s="4"/>
      <c r="B34" s="4"/>
      <c r="C34" s="7">
        <v>80150</v>
      </c>
      <c r="D34" s="45"/>
      <c r="E34" s="6" t="s">
        <v>22</v>
      </c>
      <c r="F34" s="23">
        <f>F35</f>
        <v>0</v>
      </c>
      <c r="G34" s="23">
        <f>G35</f>
        <v>470000</v>
      </c>
      <c r="H34" s="26">
        <f>H35</f>
        <v>0</v>
      </c>
    </row>
    <row r="35" spans="1:9" ht="45" customHeight="1" x14ac:dyDescent="0.25">
      <c r="A35" s="4">
        <v>11</v>
      </c>
      <c r="B35" s="4"/>
      <c r="C35" s="4"/>
      <c r="D35" s="45">
        <v>2590</v>
      </c>
      <c r="E35" s="10" t="s">
        <v>18</v>
      </c>
      <c r="F35" s="23"/>
      <c r="G35" s="26">
        <v>470000</v>
      </c>
      <c r="H35" s="26"/>
    </row>
    <row r="36" spans="1:9" ht="18" customHeight="1" x14ac:dyDescent="0.25">
      <c r="A36" s="4"/>
      <c r="B36" s="13">
        <v>851</v>
      </c>
      <c r="C36" s="13"/>
      <c r="D36" s="42"/>
      <c r="E36" s="6" t="s">
        <v>23</v>
      </c>
      <c r="F36" s="23">
        <f t="shared" ref="F36:H37" si="2">F37</f>
        <v>0</v>
      </c>
      <c r="G36" s="25">
        <f t="shared" si="2"/>
        <v>0</v>
      </c>
      <c r="H36" s="25">
        <f t="shared" si="2"/>
        <v>20000</v>
      </c>
    </row>
    <row r="37" spans="1:9" ht="19.5" customHeight="1" x14ac:dyDescent="0.25">
      <c r="A37" s="4"/>
      <c r="B37" s="14"/>
      <c r="C37" s="13">
        <v>85154</v>
      </c>
      <c r="D37" s="45"/>
      <c r="E37" s="6" t="s">
        <v>24</v>
      </c>
      <c r="F37" s="23">
        <f t="shared" si="2"/>
        <v>0</v>
      </c>
      <c r="G37" s="25">
        <f t="shared" si="2"/>
        <v>0</v>
      </c>
      <c r="H37" s="25">
        <f t="shared" si="2"/>
        <v>20000</v>
      </c>
    </row>
    <row r="38" spans="1:9" ht="60.75" customHeight="1" x14ac:dyDescent="0.25">
      <c r="A38" s="4">
        <v>12</v>
      </c>
      <c r="B38" s="15"/>
      <c r="C38" s="15"/>
      <c r="D38" s="46">
        <v>2360</v>
      </c>
      <c r="E38" s="39" t="s">
        <v>41</v>
      </c>
      <c r="F38" s="23"/>
      <c r="G38" s="24"/>
      <c r="H38" s="24">
        <v>20000</v>
      </c>
    </row>
    <row r="39" spans="1:9" ht="24.75" customHeight="1" x14ac:dyDescent="0.25">
      <c r="A39" s="4"/>
      <c r="B39" s="15">
        <v>854</v>
      </c>
      <c r="C39" s="15"/>
      <c r="D39" s="47"/>
      <c r="E39" s="6" t="s">
        <v>38</v>
      </c>
      <c r="F39" s="23">
        <f>F40</f>
        <v>0</v>
      </c>
      <c r="G39" s="23">
        <f t="shared" ref="G39:H40" si="3">G40</f>
        <v>0</v>
      </c>
      <c r="H39" s="37">
        <f t="shared" si="3"/>
        <v>6000</v>
      </c>
    </row>
    <row r="40" spans="1:9" ht="22.5" customHeight="1" x14ac:dyDescent="0.25">
      <c r="A40" s="4"/>
      <c r="B40" s="15"/>
      <c r="C40" s="15">
        <v>85415</v>
      </c>
      <c r="D40" s="47"/>
      <c r="E40" s="6" t="s">
        <v>39</v>
      </c>
      <c r="F40" s="23">
        <f>F41</f>
        <v>0</v>
      </c>
      <c r="G40" s="35">
        <f t="shared" si="3"/>
        <v>0</v>
      </c>
      <c r="H40" s="23">
        <f t="shared" si="3"/>
        <v>6000</v>
      </c>
      <c r="I40" s="36"/>
    </row>
    <row r="41" spans="1:9" ht="35.25" customHeight="1" x14ac:dyDescent="0.25">
      <c r="A41" s="4">
        <v>13</v>
      </c>
      <c r="B41" s="16"/>
      <c r="C41" s="16"/>
      <c r="D41" s="46">
        <v>2810</v>
      </c>
      <c r="E41" s="10" t="s">
        <v>40</v>
      </c>
      <c r="F41" s="26">
        <v>0</v>
      </c>
      <c r="G41" s="26">
        <v>0</v>
      </c>
      <c r="H41" s="38">
        <v>6000</v>
      </c>
    </row>
    <row r="42" spans="1:9" ht="17.25" customHeight="1" x14ac:dyDescent="0.25">
      <c r="A42" s="4"/>
      <c r="B42" s="15">
        <v>750</v>
      </c>
      <c r="C42" s="15"/>
      <c r="D42" s="47"/>
      <c r="E42" s="6" t="s">
        <v>25</v>
      </c>
      <c r="F42" s="23">
        <f>F45</f>
        <v>0</v>
      </c>
      <c r="G42" s="23">
        <f>G45</f>
        <v>0</v>
      </c>
      <c r="H42" s="23">
        <f>H43</f>
        <v>25000</v>
      </c>
    </row>
    <row r="43" spans="1:9" ht="24" customHeight="1" x14ac:dyDescent="0.25">
      <c r="A43" s="4"/>
      <c r="B43" s="15"/>
      <c r="C43" s="15">
        <v>75075</v>
      </c>
      <c r="D43" s="47"/>
      <c r="E43" s="6" t="s">
        <v>31</v>
      </c>
      <c r="F43" s="23"/>
      <c r="G43" s="23"/>
      <c r="H43" s="23">
        <f>H44</f>
        <v>25000</v>
      </c>
    </row>
    <row r="44" spans="1:9" ht="60.75" customHeight="1" x14ac:dyDescent="0.25">
      <c r="A44" s="4">
        <v>14</v>
      </c>
      <c r="B44" s="15"/>
      <c r="C44" s="15"/>
      <c r="D44" s="46">
        <v>2360</v>
      </c>
      <c r="E44" s="39" t="s">
        <v>41</v>
      </c>
      <c r="F44" s="23">
        <v>0</v>
      </c>
      <c r="G44" s="23">
        <v>0</v>
      </c>
      <c r="H44" s="26">
        <v>25000</v>
      </c>
    </row>
    <row r="45" spans="1:9" ht="17.25" customHeight="1" x14ac:dyDescent="0.25">
      <c r="A45" s="4"/>
      <c r="B45" s="15"/>
      <c r="C45" s="15">
        <v>85111</v>
      </c>
      <c r="D45" s="46"/>
      <c r="E45" s="6" t="s">
        <v>42</v>
      </c>
      <c r="F45" s="23">
        <f t="shared" ref="F45:H45" si="4">F46</f>
        <v>0</v>
      </c>
      <c r="G45" s="23">
        <f t="shared" si="4"/>
        <v>0</v>
      </c>
      <c r="H45" s="23">
        <f t="shared" si="4"/>
        <v>0</v>
      </c>
    </row>
    <row r="46" spans="1:9" ht="57" customHeight="1" x14ac:dyDescent="0.25">
      <c r="A46" s="4">
        <v>15</v>
      </c>
      <c r="B46" s="15"/>
      <c r="C46" s="17"/>
      <c r="D46" s="46">
        <v>6300</v>
      </c>
      <c r="E46" s="39" t="s">
        <v>43</v>
      </c>
      <c r="F46" s="23"/>
      <c r="G46" s="24"/>
      <c r="H46" s="24">
        <v>0</v>
      </c>
    </row>
    <row r="47" spans="1:9" ht="21" customHeight="1" x14ac:dyDescent="0.25">
      <c r="A47" s="4"/>
      <c r="B47" s="15">
        <v>600</v>
      </c>
      <c r="C47" s="17"/>
      <c r="D47" s="46"/>
      <c r="E47" s="6" t="s">
        <v>36</v>
      </c>
      <c r="F47" s="23">
        <f t="shared" ref="F47:H48" si="5">F48</f>
        <v>0</v>
      </c>
      <c r="G47" s="23">
        <f t="shared" si="5"/>
        <v>0</v>
      </c>
      <c r="H47" s="23">
        <f t="shared" si="5"/>
        <v>350000</v>
      </c>
    </row>
    <row r="48" spans="1:9" ht="21" customHeight="1" x14ac:dyDescent="0.25">
      <c r="A48" s="4"/>
      <c r="B48" s="15"/>
      <c r="C48" s="15">
        <v>60004</v>
      </c>
      <c r="D48" s="46"/>
      <c r="E48" s="6" t="s">
        <v>37</v>
      </c>
      <c r="F48" s="23">
        <f t="shared" si="5"/>
        <v>0</v>
      </c>
      <c r="G48" s="23">
        <f t="shared" si="5"/>
        <v>0</v>
      </c>
      <c r="H48" s="23">
        <f t="shared" si="5"/>
        <v>350000</v>
      </c>
    </row>
    <row r="49" spans="1:9" ht="37.5" customHeight="1" x14ac:dyDescent="0.25">
      <c r="A49" s="4">
        <v>16</v>
      </c>
      <c r="B49" s="15"/>
      <c r="C49" s="15"/>
      <c r="D49" s="46">
        <v>2710</v>
      </c>
      <c r="E49" s="10" t="s">
        <v>35</v>
      </c>
      <c r="F49" s="26">
        <v>0</v>
      </c>
      <c r="G49" s="24">
        <v>0</v>
      </c>
      <c r="H49" s="24">
        <v>350000</v>
      </c>
    </row>
    <row r="50" spans="1:9" ht="27.75" customHeight="1" x14ac:dyDescent="0.25">
      <c r="A50" s="4"/>
      <c r="B50" s="13">
        <v>921</v>
      </c>
      <c r="C50" s="18"/>
      <c r="D50" s="48"/>
      <c r="E50" s="6" t="s">
        <v>10</v>
      </c>
      <c r="F50" s="25">
        <f>F53+F51</f>
        <v>0</v>
      </c>
      <c r="G50" s="25">
        <f>G53+G51</f>
        <v>0</v>
      </c>
      <c r="H50" s="25">
        <f>H53+H51</f>
        <v>0</v>
      </c>
    </row>
    <row r="51" spans="1:9" ht="20.25" customHeight="1" x14ac:dyDescent="0.25">
      <c r="A51" s="4"/>
      <c r="B51" s="13"/>
      <c r="C51" s="22">
        <v>92120</v>
      </c>
      <c r="D51" s="48"/>
      <c r="E51" s="6" t="s">
        <v>30</v>
      </c>
      <c r="F51" s="25">
        <f>F52</f>
        <v>0</v>
      </c>
      <c r="G51" s="25">
        <f t="shared" ref="G51:H51" si="6">G52</f>
        <v>0</v>
      </c>
      <c r="H51" s="25">
        <f t="shared" si="6"/>
        <v>0</v>
      </c>
    </row>
    <row r="52" spans="1:9" ht="57.75" customHeight="1" x14ac:dyDescent="0.25">
      <c r="A52" s="4">
        <v>17</v>
      </c>
      <c r="B52" s="13"/>
      <c r="C52" s="18"/>
      <c r="D52" s="45">
        <v>2720</v>
      </c>
      <c r="E52" s="10" t="s">
        <v>33</v>
      </c>
      <c r="F52" s="26">
        <v>0</v>
      </c>
      <c r="G52" s="26">
        <v>0</v>
      </c>
      <c r="H52" s="26">
        <v>0</v>
      </c>
    </row>
    <row r="53" spans="1:9" ht="15" customHeight="1" x14ac:dyDescent="0.25">
      <c r="A53" s="4"/>
      <c r="B53" s="13"/>
      <c r="C53" s="13">
        <v>92195</v>
      </c>
      <c r="D53" s="45"/>
      <c r="E53" s="6" t="s">
        <v>26</v>
      </c>
      <c r="F53" s="23">
        <f>F54</f>
        <v>0</v>
      </c>
      <c r="G53" s="23">
        <f>G54</f>
        <v>0</v>
      </c>
      <c r="H53" s="23">
        <f>H54</f>
        <v>0</v>
      </c>
    </row>
    <row r="54" spans="1:9" ht="63" customHeight="1" x14ac:dyDescent="0.25">
      <c r="A54" s="4">
        <v>18</v>
      </c>
      <c r="B54" s="13"/>
      <c r="C54" s="13"/>
      <c r="D54" s="45">
        <v>2360</v>
      </c>
      <c r="E54" s="39" t="s">
        <v>41</v>
      </c>
      <c r="F54" s="23"/>
      <c r="G54" s="24"/>
      <c r="H54" s="24">
        <v>0</v>
      </c>
    </row>
    <row r="55" spans="1:9" ht="16.5" customHeight="1" x14ac:dyDescent="0.25">
      <c r="A55" s="4"/>
      <c r="B55" s="15">
        <v>926</v>
      </c>
      <c r="C55" s="15"/>
      <c r="D55" s="47"/>
      <c r="E55" s="6" t="s">
        <v>27</v>
      </c>
      <c r="F55" s="23">
        <f t="shared" ref="F55:H56" si="7">F56</f>
        <v>0</v>
      </c>
      <c r="G55" s="25">
        <f t="shared" si="7"/>
        <v>0</v>
      </c>
      <c r="H55" s="25">
        <f t="shared" si="7"/>
        <v>40000</v>
      </c>
      <c r="I55" s="12"/>
    </row>
    <row r="56" spans="1:9" ht="23.25" customHeight="1" x14ac:dyDescent="0.25">
      <c r="A56" s="4"/>
      <c r="B56" s="16"/>
      <c r="C56" s="15">
        <v>92605</v>
      </c>
      <c r="D56" s="46"/>
      <c r="E56" s="6" t="s">
        <v>28</v>
      </c>
      <c r="F56" s="23">
        <f t="shared" si="7"/>
        <v>0</v>
      </c>
      <c r="G56" s="25">
        <f t="shared" si="7"/>
        <v>0</v>
      </c>
      <c r="H56" s="25">
        <f t="shared" si="7"/>
        <v>40000</v>
      </c>
    </row>
    <row r="57" spans="1:9" ht="63" customHeight="1" x14ac:dyDescent="0.25">
      <c r="A57" s="4">
        <v>19</v>
      </c>
      <c r="B57" s="15"/>
      <c r="C57" s="15"/>
      <c r="D57" s="46">
        <v>2360</v>
      </c>
      <c r="E57" s="39" t="s">
        <v>41</v>
      </c>
      <c r="F57" s="23"/>
      <c r="G57" s="24"/>
      <c r="H57" s="24">
        <v>40000</v>
      </c>
    </row>
    <row r="58" spans="1:9" x14ac:dyDescent="0.25">
      <c r="A58" s="66" t="s">
        <v>29</v>
      </c>
      <c r="B58" s="67"/>
      <c r="C58" s="67"/>
      <c r="D58" s="67"/>
      <c r="E58" s="68"/>
      <c r="F58" s="27">
        <f>F10+F18+F36+F50+F55+F42+F47</f>
        <v>0</v>
      </c>
      <c r="G58" s="27">
        <f>G10+G18+G36+G50+G55+G42+G47+G7</f>
        <v>7862898</v>
      </c>
      <c r="H58" s="27">
        <f>H10+H18+H36+H42++H47+H55+H45+H50+H39+H7</f>
        <v>441000</v>
      </c>
    </row>
    <row r="59" spans="1:9" x14ac:dyDescent="0.25">
      <c r="F59" s="28"/>
      <c r="G59" s="69">
        <f>G58+H58</f>
        <v>8303898</v>
      </c>
      <c r="H59" s="69"/>
    </row>
    <row r="60" spans="1:9" x14ac:dyDescent="0.25">
      <c r="F60" s="28"/>
      <c r="G60" s="34"/>
      <c r="H60" s="34"/>
    </row>
    <row r="61" spans="1:9" x14ac:dyDescent="0.25">
      <c r="E61" s="19" t="s">
        <v>49</v>
      </c>
      <c r="F61" s="28"/>
      <c r="G61" s="34"/>
      <c r="H61" s="30">
        <v>16607.169999999998</v>
      </c>
    </row>
    <row r="62" spans="1:9" x14ac:dyDescent="0.25">
      <c r="D62" s="50"/>
      <c r="E62" s="19" t="s">
        <v>45</v>
      </c>
      <c r="F62" s="29"/>
      <c r="G62" s="30"/>
      <c r="H62" s="30">
        <v>11000</v>
      </c>
    </row>
    <row r="63" spans="1:9" x14ac:dyDescent="0.25">
      <c r="D63" s="50"/>
      <c r="E63" s="20" t="s">
        <v>46</v>
      </c>
      <c r="F63" s="29"/>
      <c r="G63" s="30"/>
      <c r="H63" s="34">
        <f>G59+H61+H62</f>
        <v>8331505.1699999999</v>
      </c>
    </row>
    <row r="64" spans="1:9" x14ac:dyDescent="0.25">
      <c r="D64" s="50"/>
      <c r="E64" s="19"/>
      <c r="F64" s="29"/>
      <c r="G64" s="30"/>
      <c r="H64" s="30"/>
    </row>
    <row r="65" spans="4:8" hidden="1" x14ac:dyDescent="0.25">
      <c r="D65" s="50"/>
      <c r="E65" s="19"/>
      <c r="F65" s="29"/>
      <c r="G65" s="30"/>
      <c r="H65" s="30"/>
    </row>
    <row r="66" spans="4:8" x14ac:dyDescent="0.25">
      <c r="D66" s="50"/>
      <c r="E66" s="19"/>
      <c r="F66" s="29"/>
      <c r="G66" s="30"/>
      <c r="H66" s="30"/>
    </row>
    <row r="67" spans="4:8" x14ac:dyDescent="0.25">
      <c r="D67" s="50"/>
      <c r="E67" s="19"/>
      <c r="F67" s="29"/>
      <c r="G67" s="30"/>
      <c r="H67" s="30"/>
    </row>
    <row r="68" spans="4:8" x14ac:dyDescent="0.25">
      <c r="D68" s="50"/>
      <c r="E68" s="19"/>
      <c r="F68" s="29"/>
      <c r="G68" s="30"/>
      <c r="H68" s="30"/>
    </row>
    <row r="69" spans="4:8" x14ac:dyDescent="0.25">
      <c r="D69" s="50"/>
      <c r="E69" s="19"/>
      <c r="F69" s="29"/>
      <c r="G69" s="30"/>
      <c r="H69" s="30"/>
    </row>
    <row r="70" spans="4:8" x14ac:dyDescent="0.25">
      <c r="D70" s="50"/>
      <c r="E70" s="20"/>
      <c r="F70" s="31"/>
      <c r="G70" s="32"/>
      <c r="H70" s="32"/>
    </row>
  </sheetData>
  <mergeCells count="12">
    <mergeCell ref="A6:H6"/>
    <mergeCell ref="A17:E17"/>
    <mergeCell ref="A58:E58"/>
    <mergeCell ref="G59:H59"/>
    <mergeCell ref="A1:I1"/>
    <mergeCell ref="A2:H2"/>
    <mergeCell ref="A3:A4"/>
    <mergeCell ref="B3:B4"/>
    <mergeCell ref="C3:C4"/>
    <mergeCell ref="D3:D4"/>
    <mergeCell ref="E3:E4"/>
    <mergeCell ref="F3:H3"/>
  </mergeCells>
  <phoneticPr fontId="23" type="noConversion"/>
  <pageMargins left="0.7" right="0.7" top="0.75" bottom="0.75" header="0.3" footer="0.3"/>
  <pageSetup paperSize="9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Dotacje z gminy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2024-07-11T07:26:54Z</dcterms:modified>
</cp:coreProperties>
</file>